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ECF85BC9-0C56-40D1-BBBD-E5C16DE55F11}" xr6:coauthVersionLast="47" xr6:coauthVersionMax="47" xr10:uidLastSave="{00000000-0000-0000-0000-000000000000}"/>
  <bookViews>
    <workbookView xWindow="-120" yWindow="-120" windowWidth="20730" windowHeight="11040" xr2:uid="{C5DC9A5F-2F7D-4550-AE0E-398EF9AC7764}"/>
  </bookViews>
  <sheets>
    <sheet name="支援シート" sheetId="1" r:id="rId1"/>
    <sheet name="支給率" sheetId="2" r:id="rId2"/>
    <sheet name="控除額" sheetId="3" r:id="rId3"/>
  </sheets>
  <definedNames>
    <definedName name="_xlnm.Print_Area" localSheetId="0">支援シート!$A$1:$I$30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D13" i="1"/>
  <c r="D12" i="1"/>
  <c r="D14" i="1"/>
  <c r="F10" i="1"/>
  <c r="I10" i="1" s="1"/>
  <c r="B24" i="1"/>
  <c r="B23" i="1"/>
  <c r="H14" i="1"/>
  <c r="B15" i="1"/>
  <c r="F9" i="1" l="1"/>
  <c r="I9" i="1" s="1"/>
  <c r="E9" i="1"/>
  <c r="D9" i="1"/>
  <c r="D10" i="1"/>
  <c r="H10" i="1"/>
  <c r="H11" i="1" s="1"/>
  <c r="H12" i="1" s="1"/>
  <c r="H13" i="1" s="1"/>
  <c r="B20" i="1" s="1"/>
  <c r="H9" i="1" l="1"/>
  <c r="B21" i="1" s="1"/>
  <c r="H15" i="1"/>
  <c r="B22" i="1" l="1"/>
</calcChain>
</file>

<file path=xl/sharedStrings.xml><?xml version="1.0" encoding="utf-8"?>
<sst xmlns="http://schemas.openxmlformats.org/spreadsheetml/2006/main" count="51" uniqueCount="42">
  <si>
    <t>法人名</t>
    <rPh sb="0" eb="3">
      <t>ホウジンメイ</t>
    </rPh>
    <phoneticPr fontId="2"/>
  </si>
  <si>
    <t>所属事業所</t>
    <rPh sb="0" eb="5">
      <t>ショゾクジギョウショ</t>
    </rPh>
    <phoneticPr fontId="2"/>
  </si>
  <si>
    <t>勤続期間</t>
    <rPh sb="0" eb="4">
      <t>キンゾクキカン</t>
    </rPh>
    <phoneticPr fontId="2"/>
  </si>
  <si>
    <t>採用年月日</t>
    <rPh sb="0" eb="5">
      <t>サイヨウネンガッピ</t>
    </rPh>
    <phoneticPr fontId="2"/>
  </si>
  <si>
    <t>退職年月日</t>
    <rPh sb="0" eb="5">
      <t>タイショクネンガッピ</t>
    </rPh>
    <phoneticPr fontId="2"/>
  </si>
  <si>
    <t>加入年月日</t>
    <rPh sb="0" eb="5">
      <t>カニュウネンガッピ</t>
    </rPh>
    <phoneticPr fontId="2"/>
  </si>
  <si>
    <t>支給率</t>
    <rPh sb="0" eb="3">
      <t>シキュウリツ</t>
    </rPh>
    <phoneticPr fontId="2"/>
  </si>
  <si>
    <t>合計</t>
    <rPh sb="0" eb="2">
      <t>ゴウケイ</t>
    </rPh>
    <phoneticPr fontId="2"/>
  </si>
  <si>
    <t>⇒</t>
    <phoneticPr fontId="2"/>
  </si>
  <si>
    <t>加入期間</t>
    <rPh sb="0" eb="4">
      <t>カニュウキカン</t>
    </rPh>
    <phoneticPr fontId="2"/>
  </si>
  <si>
    <t>退職金給付資金</t>
    <rPh sb="0" eb="7">
      <t>タイショクキンキュウフシキン</t>
    </rPh>
    <phoneticPr fontId="2"/>
  </si>
  <si>
    <t>退職金</t>
    <rPh sb="0" eb="3">
      <t>タイショクキン</t>
    </rPh>
    <phoneticPr fontId="2"/>
  </si>
  <si>
    <t>退職所得控除額</t>
    <rPh sb="0" eb="4">
      <t>タイショクショトク</t>
    </rPh>
    <rPh sb="4" eb="7">
      <t>コウジョガク</t>
    </rPh>
    <phoneticPr fontId="2"/>
  </si>
  <si>
    <t>勤続年数</t>
    <rPh sb="0" eb="4">
      <t>キンゾクネンスウ</t>
    </rPh>
    <phoneticPr fontId="2"/>
  </si>
  <si>
    <t>就職年月日</t>
    <rPh sb="0" eb="5">
      <t>シュウショクネンガッピ</t>
    </rPh>
    <phoneticPr fontId="2"/>
  </si>
  <si>
    <t>退職所得の源泉徴収票・特別徴収票は下記を記入してください。</t>
    <rPh sb="0" eb="4">
      <t>タイショクショトク</t>
    </rPh>
    <rPh sb="5" eb="10">
      <t>ゲンセンチョウシュウヒョウ</t>
    </rPh>
    <rPh sb="11" eb="16">
      <t>トクベツチョウシュウヒョウ</t>
    </rPh>
    <rPh sb="17" eb="19">
      <t>カキ</t>
    </rPh>
    <rPh sb="20" eb="22">
      <t>キニュウ</t>
    </rPh>
    <rPh sb="21" eb="22">
      <t>カキ</t>
    </rPh>
    <phoneticPr fontId="2"/>
  </si>
  <si>
    <t>支払金額</t>
    <rPh sb="0" eb="2">
      <t>シハライ</t>
    </rPh>
    <rPh sb="2" eb="4">
      <t>キンガク</t>
    </rPh>
    <phoneticPr fontId="2"/>
  </si>
  <si>
    <t>退職所得の源泉徴収票・特別徴収票　作成支援シート</t>
    <rPh sb="0" eb="4">
      <t>タイショクショトク</t>
    </rPh>
    <rPh sb="5" eb="10">
      <t>ゲンセンチョウシュウヒョウ</t>
    </rPh>
    <rPh sb="11" eb="16">
      <t>トクベツチョウシュウヒョウ</t>
    </rPh>
    <rPh sb="17" eb="19">
      <t>サクセイ</t>
    </rPh>
    <rPh sb="19" eb="21">
      <t>シエン</t>
    </rPh>
    <phoneticPr fontId="2"/>
  </si>
  <si>
    <t>受付印</t>
    <rPh sb="0" eb="3">
      <t>ウケツケイン</t>
    </rPh>
    <phoneticPr fontId="2"/>
  </si>
  <si>
    <t>会員番号</t>
    <rPh sb="0" eb="4">
      <t>カイインバンゴウ</t>
    </rPh>
    <phoneticPr fontId="2"/>
  </si>
  <si>
    <t>会員氏名</t>
    <rPh sb="0" eb="4">
      <t>カイインシメイ</t>
    </rPh>
    <phoneticPr fontId="2"/>
  </si>
  <si>
    <t>□　</t>
    <phoneticPr fontId="2"/>
  </si>
  <si>
    <t>ご担当者氏名</t>
    <rPh sb="1" eb="4">
      <t>タントウシャ</t>
    </rPh>
    <rPh sb="4" eb="6">
      <t>シメイ</t>
    </rPh>
    <phoneticPr fontId="2"/>
  </si>
  <si>
    <t>事業所電話番号</t>
    <rPh sb="0" eb="3">
      <t>ジギョウショ</t>
    </rPh>
    <rPh sb="3" eb="7">
      <t>デンワバンゴウ</t>
    </rPh>
    <phoneticPr fontId="2"/>
  </si>
  <si>
    <t>事業所FAX番号</t>
    <rPh sb="0" eb="3">
      <t>ジギョウショ</t>
    </rPh>
    <rPh sb="6" eb="8">
      <t>バンゴウ</t>
    </rPh>
    <phoneticPr fontId="2"/>
  </si>
  <si>
    <t>回答送付事前連絡</t>
    <rPh sb="0" eb="2">
      <t>カイトウ</t>
    </rPh>
    <rPh sb="2" eb="4">
      <t>ソウフ</t>
    </rPh>
    <rPh sb="4" eb="6">
      <t>ジゼン</t>
    </rPh>
    <rPh sb="6" eb="8">
      <t>レンラク</t>
    </rPh>
    <phoneticPr fontId="2"/>
  </si>
  <si>
    <t>必要</t>
    <rPh sb="0" eb="2">
      <t>ヒツヨウ</t>
    </rPh>
    <phoneticPr fontId="2"/>
  </si>
  <si>
    <t>不要</t>
    <rPh sb="0" eb="2">
      <t>フヨウ</t>
    </rPh>
    <phoneticPr fontId="2"/>
  </si>
  <si>
    <t>▼選択して下さい</t>
    <rPh sb="1" eb="3">
      <t>センタク</t>
    </rPh>
    <rPh sb="5" eb="6">
      <t>クダ</t>
    </rPh>
    <phoneticPr fontId="2"/>
  </si>
  <si>
    <t>（※）</t>
    <phoneticPr fontId="2"/>
  </si>
  <si>
    <t>（※）欄は本会で使用しますので、記入しないでください。</t>
    <rPh sb="3" eb="4">
      <t>ラン</t>
    </rPh>
    <rPh sb="5" eb="7">
      <t>ホンカイ</t>
    </rPh>
    <rPh sb="8" eb="10">
      <t>シヨウ</t>
    </rPh>
    <rPh sb="16" eb="18">
      <t>キニュウ</t>
    </rPh>
    <phoneticPr fontId="2"/>
  </si>
  <si>
    <t>◎退職される月の加入者明細表を参考に、太枠内を入力してください。</t>
    <rPh sb="1" eb="3">
      <t>タイショク</t>
    </rPh>
    <rPh sb="6" eb="7">
      <t>ガツ</t>
    </rPh>
    <rPh sb="8" eb="11">
      <t>カニュウシャ</t>
    </rPh>
    <rPh sb="11" eb="14">
      <t>メイサイヒョウ</t>
    </rPh>
    <rPh sb="15" eb="17">
      <t>サンコウ</t>
    </rPh>
    <rPh sb="19" eb="22">
      <t>フトワクナイ</t>
    </rPh>
    <rPh sb="23" eb="25">
      <t>ニュウリョク</t>
    </rPh>
    <phoneticPr fontId="2"/>
  </si>
  <si>
    <t>給付対象月額</t>
    <rPh sb="0" eb="6">
      <t>キュウフタイショウゲツガク</t>
    </rPh>
    <phoneticPr fontId="2"/>
  </si>
  <si>
    <t>確認しましたが、相違はありません。</t>
    <rPh sb="0" eb="2">
      <t>カクニン</t>
    </rPh>
    <rPh sb="8" eb="10">
      <t>ソウイ</t>
    </rPh>
    <phoneticPr fontId="2"/>
  </si>
  <si>
    <t>修正箇所がありました。訂正内容を上記（※）欄に記載していますので、修正し
てください。</t>
    <rPh sb="0" eb="2">
      <t>シュウセイ</t>
    </rPh>
    <rPh sb="2" eb="4">
      <t>カショ</t>
    </rPh>
    <rPh sb="11" eb="15">
      <t>テイセイナイヨウ</t>
    </rPh>
    <rPh sb="16" eb="18">
      <t>ジョウキ</t>
    </rPh>
    <rPh sb="21" eb="22">
      <t>ラン</t>
    </rPh>
    <rPh sb="23" eb="25">
      <t>キサイ</t>
    </rPh>
    <rPh sb="33" eb="35">
      <t>シュウセイ</t>
    </rPh>
    <phoneticPr fontId="2"/>
  </si>
  <si>
    <t>本人負担掛金累計</t>
    <rPh sb="0" eb="2">
      <t>ホンニン</t>
    </rPh>
    <rPh sb="2" eb="4">
      <t>フタン</t>
    </rPh>
    <rPh sb="4" eb="6">
      <t>カケキン</t>
    </rPh>
    <rPh sb="6" eb="8">
      <t>ルイケイ</t>
    </rPh>
    <phoneticPr fontId="2"/>
  </si>
  <si>
    <t>事業主負担掛金累計</t>
    <rPh sb="0" eb="3">
      <t>ジギョウヌシ</t>
    </rPh>
    <rPh sb="3" eb="5">
      <t>フタン</t>
    </rPh>
    <rPh sb="5" eb="7">
      <t>カケキン</t>
    </rPh>
    <rPh sb="7" eb="9">
      <t>ルイケイ</t>
    </rPh>
    <phoneticPr fontId="2"/>
  </si>
  <si>
    <t>掛金累計</t>
    <rPh sb="0" eb="2">
      <t>カケキン</t>
    </rPh>
    <rPh sb="2" eb="4">
      <t>ルイケイ</t>
    </rPh>
    <phoneticPr fontId="2"/>
  </si>
  <si>
    <r>
      <rPr>
        <b/>
        <sz val="12"/>
        <color theme="1"/>
        <rFont val="HG丸ｺﾞｼｯｸM-PRO"/>
        <family val="3"/>
        <charset val="128"/>
      </rPr>
      <t xml:space="preserve">　＜確認欄＞ </t>
    </r>
    <r>
      <rPr>
        <sz val="11"/>
        <color theme="1"/>
        <rFont val="HG丸ｺﾞｼｯｸM-PRO"/>
        <family val="3"/>
        <charset val="128"/>
      </rPr>
      <t>福利協会で確認後、FAXでご回答します。</t>
    </r>
    <r>
      <rPr>
        <sz val="12"/>
        <color theme="1"/>
        <rFont val="HG丸ｺﾞｼｯｸM-PRO"/>
        <family val="3"/>
        <charset val="128"/>
      </rPr>
      <t>　</t>
    </r>
    <rPh sb="2" eb="5">
      <t>カクニンラン</t>
    </rPh>
    <rPh sb="7" eb="11">
      <t>フクリキョウカイ</t>
    </rPh>
    <rPh sb="12" eb="15">
      <t>カクニンゴ</t>
    </rPh>
    <rPh sb="21" eb="23">
      <t>カイトウ</t>
    </rPh>
    <phoneticPr fontId="2"/>
  </si>
  <si>
    <t>◎第二種退職一時金制度や全社協の退職手当積立基金など福祉医療
機構以外の退職金がありましたら、右に金額を入力してください。</t>
    <rPh sb="12" eb="15">
      <t>ゼンシャキョウ</t>
    </rPh>
    <rPh sb="16" eb="18">
      <t>タイショク</t>
    </rPh>
    <rPh sb="18" eb="20">
      <t>テアテ</t>
    </rPh>
    <rPh sb="20" eb="22">
      <t>ツミタテ</t>
    </rPh>
    <rPh sb="22" eb="24">
      <t>キキン</t>
    </rPh>
    <rPh sb="47" eb="48">
      <t>ミギ</t>
    </rPh>
    <rPh sb="49" eb="51">
      <t>キンガク</t>
    </rPh>
    <phoneticPr fontId="2"/>
  </si>
  <si>
    <t>　◎入力が終わったら、印刷し退職所得の源泉徴収票・特別徴収票（受給者交付　
　　用）と一緒に送付してください。
　　本会の確認が不要の場合は、源泉徴収票作成支援シートは送付しなくても
　　構いません。</t>
    <rPh sb="2" eb="4">
      <t>ニュウリョク</t>
    </rPh>
    <rPh sb="5" eb="6">
      <t>オ</t>
    </rPh>
    <rPh sb="11" eb="13">
      <t>インサツ</t>
    </rPh>
    <rPh sb="14" eb="18">
      <t>タイショクショトク</t>
    </rPh>
    <rPh sb="19" eb="24">
      <t>ゲンセンチョウシュウヒョウ</t>
    </rPh>
    <rPh sb="25" eb="29">
      <t>トクベツチョウシュウ</t>
    </rPh>
    <rPh sb="29" eb="30">
      <t>ヒョウ</t>
    </rPh>
    <rPh sb="31" eb="34">
      <t>ジュキュウシャ</t>
    </rPh>
    <rPh sb="34" eb="36">
      <t>コウフ</t>
    </rPh>
    <rPh sb="40" eb="41">
      <t>ヨウ</t>
    </rPh>
    <rPh sb="43" eb="45">
      <t>イッショ</t>
    </rPh>
    <rPh sb="46" eb="48">
      <t>ソウフ</t>
    </rPh>
    <rPh sb="58" eb="60">
      <t>ホンカイ</t>
    </rPh>
    <rPh sb="61" eb="63">
      <t>カクニン</t>
    </rPh>
    <rPh sb="64" eb="66">
      <t>フヨウ</t>
    </rPh>
    <rPh sb="67" eb="69">
      <t>バアイ</t>
    </rPh>
    <rPh sb="71" eb="80">
      <t>ゲンセンチョウシュウヒョウサクセイシエン</t>
    </rPh>
    <rPh sb="84" eb="86">
      <t>ソウフ</t>
    </rPh>
    <rPh sb="94" eb="95">
      <t>カマ</t>
    </rPh>
    <phoneticPr fontId="2"/>
  </si>
  <si>
    <t>※支払金額は上段の区分
　に記入してください。
　金額が空欄やマイナス
 （ー）の場合は、「０」
   となります。
※源泉徴収税額、特別徴
　収税額（市町村民税・
　道府県民税）欄は、退
　職所得控除額の範囲内
　の場合は徴収しないた
　め、忘れずに「０」を
　記入してください。
　退職所得控除額を超え
　る場合は、計算した徴
　収税額を記入してくだ
　さい。</t>
    <rPh sb="1" eb="3">
      <t>シハラ</t>
    </rPh>
    <rPh sb="3" eb="5">
      <t>キンガク</t>
    </rPh>
    <rPh sb="6" eb="8">
      <t>ジョウダン</t>
    </rPh>
    <rPh sb="9" eb="10">
      <t>ブン</t>
    </rPh>
    <rPh sb="14" eb="16">
      <t>キニュウ</t>
    </rPh>
    <rPh sb="25" eb="27">
      <t>キンガク</t>
    </rPh>
    <rPh sb="28" eb="30">
      <t>クウラン</t>
    </rPh>
    <rPh sb="41" eb="43">
      <t>バアイ</t>
    </rPh>
    <rPh sb="59" eb="61">
      <t>ゲンセン</t>
    </rPh>
    <rPh sb="61" eb="63">
      <t>チョウシュウ</t>
    </rPh>
    <rPh sb="63" eb="65">
      <t>ゼイガク</t>
    </rPh>
    <rPh sb="66" eb="68">
      <t>トクベツ</t>
    </rPh>
    <rPh sb="68" eb="70">
      <t>チョウシュウ</t>
    </rPh>
    <rPh sb="72" eb="74">
      <t>ゼイガク</t>
    </rPh>
    <rPh sb="75" eb="76">
      <t>シ</t>
    </rPh>
    <rPh sb="78" eb="79">
      <t>ミン</t>
    </rPh>
    <rPh sb="79" eb="80">
      <t>ゼイ</t>
    </rPh>
    <rPh sb="89" eb="90">
      <t>ラン</t>
    </rPh>
    <rPh sb="97" eb="99">
      <t>ショトク</t>
    </rPh>
    <rPh sb="99" eb="101">
      <t>コウジョ</t>
    </rPh>
    <rPh sb="101" eb="102">
      <t>ガク</t>
    </rPh>
    <rPh sb="103" eb="105">
      <t>ハンイ</t>
    </rPh>
    <rPh sb="105" eb="106">
      <t>ナイ</t>
    </rPh>
    <rPh sb="109" eb="111">
      <t>バアイ</t>
    </rPh>
    <rPh sb="112" eb="114">
      <t>チョウシュウ</t>
    </rPh>
    <rPh sb="116" eb="117">
      <t>ワスキニュウ</t>
    </rPh>
    <rPh sb="143" eb="147">
      <t>タイショクショトク</t>
    </rPh>
    <rPh sb="147" eb="150">
      <t>コウジョガク</t>
    </rPh>
    <rPh sb="151" eb="152">
      <t>コ</t>
    </rPh>
    <rPh sb="168" eb="170">
      <t>ゼイガク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</si>
</sst>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gge&quot;年&quot;m&quot;月&quot;d&quot;日&quot;;@" x16r2:formatCode16="[$-ja-JP-x-gannen]ggge&quot;年&quot;m&quot;月&quot;d&quot;日&quot;;@"/>
    <numFmt numFmtId="177" formatCode="#,##0_ "/>
    <numFmt numFmtId="178" formatCode="#,###&quot;月&quot;"/>
    <numFmt numFmtId="179" formatCode="0.000_ "/>
    <numFmt numFmtId="180" formatCode="#,###&quot;年&quot;"/>
    <numFmt numFmtId="181" formatCode="#&quot;ヵ&quot;&quot;月&quot;"/>
    <numFmt numFmtId="182" formatCode="#&quot;年&quot;"/>
    <numFmt numFmtId="183" formatCode="#,##0;[Red]\-#,##0\(&quot;千&quot;&quot;円&quot;\)"/>
  </numFmts>
  <fonts count="1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HG丸ｺﾞｼｯｸM-PRO"/>
      <family val="3"/>
      <charset val="128"/>
    </font>
    <font>
      <sz val="8"/>
      <color theme="1"/>
      <name val="ＭＳ Ｐゴシック"/>
      <family val="3"/>
      <charset val="128"/>
    </font>
    <font>
      <sz val="11"/>
      <color theme="1"/>
      <name val="ＭＳ Ｐ明朝"/>
      <family val="1"/>
      <charset val="128"/>
    </font>
    <font>
      <sz val="10"/>
      <color theme="1"/>
      <name val="ＭＳ Ｐ明朝"/>
      <family val="1"/>
      <charset val="128"/>
    </font>
    <font>
      <b/>
      <sz val="12"/>
      <color theme="1"/>
      <name val="HG丸ｺﾞｼｯｸM-PRO"/>
      <family val="3"/>
      <charset val="128"/>
    </font>
    <font>
      <sz val="18"/>
      <color theme="1"/>
      <name val="HG丸ｺﾞｼｯｸM-PRO"/>
      <family val="3"/>
      <charset val="128"/>
    </font>
    <font>
      <sz val="11"/>
      <color theme="1"/>
      <name val="HG丸ｺﾞｼｯｸM-PRO"/>
      <family val="3"/>
      <charset val="128"/>
    </font>
    <font>
      <sz val="10"/>
      <color theme="1"/>
      <name val="HG丸ｺﾞｼｯｸM-PRO"/>
      <family val="3"/>
      <charset val="128"/>
    </font>
    <font>
      <sz val="9"/>
      <color theme="1"/>
      <name val="HG丸ｺﾞｼｯｸM-PRO"/>
      <family val="3"/>
      <charset val="128"/>
    </font>
    <font>
      <b/>
      <sz val="11"/>
      <color theme="1"/>
      <name val="HG丸ｺﾞｼｯｸM-PRO"/>
      <family val="3"/>
      <charset val="128"/>
    </font>
    <font>
      <sz val="20"/>
      <color theme="1"/>
      <name val="HG丸ｺﾞｼｯｸM-PRO"/>
      <family val="3"/>
      <charset val="128"/>
    </font>
    <font>
      <sz val="11"/>
      <color theme="0"/>
      <name val="游ゴシック"/>
      <family val="2"/>
      <charset val="128"/>
      <scheme val="minor"/>
    </font>
    <font>
      <sz val="11"/>
      <color theme="0"/>
      <name val="游ゴシック"/>
      <family val="3"/>
      <charset val="128"/>
      <scheme val="minor"/>
    </font>
    <font>
      <b/>
      <sz val="12"/>
      <color rgb="FFFF0000"/>
      <name val="HG丸ｺﾞｼｯｸM-PRO"/>
      <family val="3"/>
      <charset val="128"/>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right/>
      <top style="thin">
        <color auto="1"/>
      </top>
      <bottom/>
      <diagonal/>
    </border>
    <border>
      <left/>
      <right/>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left" vertical="center"/>
    </xf>
    <xf numFmtId="177" fontId="5" fillId="0" borderId="2" xfId="0" applyNumberFormat="1" applyFont="1" applyBorder="1" applyAlignment="1">
      <alignment horizontal="center" vertical="center"/>
    </xf>
    <xf numFmtId="178" fontId="5" fillId="0" borderId="2" xfId="0" applyNumberFormat="1" applyFont="1" applyBorder="1" applyAlignment="1">
      <alignment horizontal="center" vertical="center"/>
    </xf>
    <xf numFmtId="0" fontId="5" fillId="0" borderId="3" xfId="0" applyFont="1" applyBorder="1" applyAlignment="1">
      <alignment horizontal="center" vertical="center"/>
    </xf>
    <xf numFmtId="179" fontId="6" fillId="0" borderId="4" xfId="0" applyNumberFormat="1" applyFont="1" applyBorder="1" applyAlignment="1">
      <alignment horizontal="right" vertical="center"/>
    </xf>
    <xf numFmtId="179" fontId="6" fillId="0" borderId="5" xfId="0" applyNumberFormat="1" applyFont="1" applyBorder="1" applyAlignment="1">
      <alignment horizontal="right" vertical="center"/>
    </xf>
    <xf numFmtId="180" fontId="5" fillId="0" borderId="3" xfId="0" applyNumberFormat="1" applyFont="1" applyBorder="1" applyAlignment="1">
      <alignment horizontal="center" vertical="center"/>
    </xf>
    <xf numFmtId="0" fontId="0" fillId="0" borderId="0" xfId="0" applyAlignment="1">
      <alignment horizontal="center" vertical="center"/>
    </xf>
    <xf numFmtId="38" fontId="6" fillId="0" borderId="4" xfId="1" applyFont="1" applyBorder="1" applyAlignment="1">
      <alignment horizontal="center" vertical="center"/>
    </xf>
    <xf numFmtId="38" fontId="6" fillId="0" borderId="5" xfId="1" applyFont="1" applyBorder="1" applyAlignment="1">
      <alignment horizontal="center" vertical="center"/>
    </xf>
    <xf numFmtId="0" fontId="3" fillId="3" borderId="6" xfId="0" applyFont="1" applyFill="1" applyBorder="1" applyAlignment="1">
      <alignment horizontal="center" vertical="center" shrinkToFit="1"/>
    </xf>
    <xf numFmtId="0" fontId="3" fillId="0" borderId="0" xfId="0" applyFont="1" applyAlignment="1">
      <alignment vertical="top"/>
    </xf>
    <xf numFmtId="0" fontId="3" fillId="0" borderId="0" xfId="0" applyFont="1" applyAlignment="1">
      <alignment vertical="center" shrinkToFit="1"/>
    </xf>
    <xf numFmtId="0" fontId="7" fillId="0" borderId="0" xfId="0" applyFont="1" applyAlignment="1">
      <alignment horizontal="center" vertical="center" shrinkToFit="1"/>
    </xf>
    <xf numFmtId="0" fontId="3" fillId="0" borderId="6" xfId="0" applyFont="1" applyBorder="1" applyAlignment="1">
      <alignment horizontal="center" vertical="center" shrinkToFit="1"/>
    </xf>
    <xf numFmtId="0" fontId="3" fillId="0" borderId="6" xfId="0" applyFont="1" applyBorder="1" applyAlignment="1">
      <alignment vertical="center" shrinkToFit="1"/>
    </xf>
    <xf numFmtId="0" fontId="3" fillId="0" borderId="0" xfId="0" applyFont="1" applyAlignment="1">
      <alignment vertical="top" wrapText="1"/>
    </xf>
    <xf numFmtId="0" fontId="11" fillId="0" borderId="6" xfId="0" applyFont="1" applyBorder="1" applyAlignment="1">
      <alignment horizontal="left" vertical="top" wrapText="1"/>
    </xf>
    <xf numFmtId="0" fontId="12" fillId="3" borderId="6" xfId="0" applyFont="1" applyFill="1" applyBorder="1" applyAlignment="1">
      <alignment horizontal="center" vertical="center" shrinkToFit="1"/>
    </xf>
    <xf numFmtId="0" fontId="12" fillId="3" borderId="7" xfId="0" applyFont="1" applyFill="1" applyBorder="1" applyAlignment="1">
      <alignment horizontal="center" vertical="center" shrinkToFit="1"/>
    </xf>
    <xf numFmtId="0" fontId="9" fillId="3" borderId="6" xfId="0" applyFont="1" applyFill="1" applyBorder="1" applyAlignment="1">
      <alignment horizontal="center" vertical="center" shrinkToFit="1"/>
    </xf>
    <xf numFmtId="0" fontId="9" fillId="3" borderId="8" xfId="0" applyFont="1" applyFill="1" applyBorder="1" applyAlignment="1">
      <alignment horizontal="center" vertical="center" shrinkToFit="1"/>
    </xf>
    <xf numFmtId="0" fontId="9" fillId="3" borderId="6" xfId="0" applyFont="1" applyFill="1" applyBorder="1" applyAlignment="1">
      <alignment horizontal="center" vertical="center"/>
    </xf>
    <xf numFmtId="0" fontId="13" fillId="0" borderId="0" xfId="0" applyFont="1" applyAlignment="1">
      <alignment horizontal="right" vertical="center"/>
    </xf>
    <xf numFmtId="0" fontId="14" fillId="0" borderId="0" xfId="0" applyFont="1">
      <alignment vertical="center"/>
    </xf>
    <xf numFmtId="0" fontId="15" fillId="0" borderId="0" xfId="0" applyFont="1">
      <alignment vertical="center"/>
    </xf>
    <xf numFmtId="181" fontId="3" fillId="2" borderId="6" xfId="0" applyNumberFormat="1" applyFont="1" applyFill="1" applyBorder="1" applyAlignment="1" applyProtection="1">
      <alignment horizontal="center" vertical="center"/>
      <protection hidden="1"/>
    </xf>
    <xf numFmtId="182" fontId="3" fillId="2" borderId="6" xfId="0" applyNumberFormat="1" applyFont="1" applyFill="1" applyBorder="1" applyAlignment="1" applyProtection="1">
      <alignment horizontal="center" vertical="center"/>
      <protection hidden="1"/>
    </xf>
    <xf numFmtId="0" fontId="3" fillId="2" borderId="6" xfId="0" applyFont="1" applyFill="1" applyBorder="1" applyAlignment="1" applyProtection="1">
      <alignment horizontal="center" vertical="center"/>
      <protection hidden="1"/>
    </xf>
    <xf numFmtId="182" fontId="3" fillId="0" borderId="7" xfId="0" applyNumberFormat="1" applyFont="1" applyBorder="1" applyAlignment="1" applyProtection="1">
      <alignment horizontal="center" vertical="center"/>
      <protection hidden="1"/>
    </xf>
    <xf numFmtId="181" fontId="3" fillId="0" borderId="8" xfId="0" applyNumberFormat="1" applyFont="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shrinkToFit="1"/>
      <protection hidden="1"/>
    </xf>
    <xf numFmtId="0" fontId="3" fillId="0" borderId="6" xfId="0" applyFont="1" applyBorder="1" applyAlignment="1" applyProtection="1">
      <alignment horizontal="center" vertical="center" shrinkToFit="1"/>
      <protection locked="0"/>
    </xf>
    <xf numFmtId="176" fontId="3" fillId="0" borderId="10" xfId="0" applyNumberFormat="1" applyFont="1" applyBorder="1" applyAlignment="1" applyProtection="1">
      <alignment horizontal="center" vertical="center" shrinkToFit="1"/>
      <protection locked="0"/>
    </xf>
    <xf numFmtId="176" fontId="3" fillId="0" borderId="11" xfId="0" applyNumberFormat="1" applyFont="1" applyBorder="1" applyAlignment="1" applyProtection="1">
      <alignment horizontal="center" vertical="center" shrinkToFit="1"/>
      <protection locked="0"/>
    </xf>
    <xf numFmtId="38" fontId="3" fillId="0" borderId="11" xfId="1" applyFont="1" applyBorder="1" applyAlignment="1" applyProtection="1">
      <alignment horizontal="center" vertical="center" shrinkToFit="1"/>
      <protection locked="0"/>
    </xf>
    <xf numFmtId="38" fontId="3" fillId="0" borderId="12" xfId="1" applyFont="1" applyBorder="1" applyAlignment="1" applyProtection="1">
      <alignment horizontal="center" vertical="center" shrinkToFit="1"/>
      <protection locked="0"/>
    </xf>
    <xf numFmtId="38" fontId="3" fillId="0" borderId="9" xfId="0" applyNumberFormat="1" applyFont="1" applyBorder="1" applyAlignment="1" applyProtection="1">
      <alignment horizontal="center" vertical="center" shrinkToFit="1"/>
      <protection hidden="1"/>
    </xf>
    <xf numFmtId="183" fontId="3" fillId="0" borderId="6" xfId="1" applyNumberFormat="1" applyFont="1" applyFill="1" applyBorder="1" applyAlignment="1" applyProtection="1">
      <alignment horizontal="center" vertical="center" shrinkToFit="1"/>
      <protection hidden="1"/>
    </xf>
    <xf numFmtId="38" fontId="3" fillId="0" borderId="6" xfId="1" applyFont="1" applyBorder="1" applyAlignment="1" applyProtection="1">
      <alignment horizontal="center" vertical="center" shrinkToFit="1"/>
      <protection hidden="1"/>
    </xf>
    <xf numFmtId="0" fontId="3" fillId="0" borderId="6" xfId="0"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38" fontId="6" fillId="0" borderId="0" xfId="1" applyFont="1" applyFill="1" applyBorder="1" applyAlignment="1">
      <alignment horizontal="center" vertical="center"/>
    </xf>
    <xf numFmtId="38" fontId="0" fillId="0" borderId="0" xfId="0" applyNumberFormat="1" applyAlignment="1">
      <alignment horizontal="center" vertical="center"/>
    </xf>
    <xf numFmtId="0" fontId="12" fillId="3" borderId="8" xfId="0" applyFont="1" applyFill="1" applyBorder="1" applyAlignment="1">
      <alignment horizontal="center" vertical="center" shrinkToFit="1"/>
    </xf>
    <xf numFmtId="14" fontId="7" fillId="3" borderId="6" xfId="0" applyNumberFormat="1" applyFont="1" applyFill="1" applyBorder="1" applyAlignment="1" applyProtection="1">
      <alignment horizontal="center" vertical="center" shrinkToFit="1"/>
      <protection hidden="1"/>
    </xf>
    <xf numFmtId="0" fontId="7" fillId="3" borderId="6" xfId="0" applyFont="1" applyFill="1" applyBorder="1" applyAlignment="1">
      <alignment horizontal="center" vertical="center" shrinkToFit="1"/>
    </xf>
    <xf numFmtId="0" fontId="9" fillId="0" borderId="13" xfId="0" applyFont="1" applyBorder="1" applyAlignment="1">
      <alignment horizontal="left" vertical="center" shrinkToFit="1"/>
    </xf>
    <xf numFmtId="0" fontId="9" fillId="3" borderId="6" xfId="0" applyFont="1" applyFill="1" applyBorder="1" applyAlignment="1">
      <alignment horizontal="left" vertical="center" wrapText="1" shrinkToFit="1"/>
    </xf>
    <xf numFmtId="38" fontId="3" fillId="0" borderId="6" xfId="0" applyNumberFormat="1" applyFont="1" applyBorder="1" applyAlignment="1" applyProtection="1">
      <alignment horizontal="center" vertical="center" shrinkToFit="1"/>
      <protection locked="0" hidden="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left" vertical="center" wrapText="1"/>
    </xf>
    <xf numFmtId="0" fontId="13" fillId="0" borderId="0" xfId="0" applyFont="1" applyAlignment="1">
      <alignment horizontal="right" vertical="center"/>
    </xf>
    <xf numFmtId="0" fontId="3" fillId="0" borderId="0" xfId="0" applyFont="1" applyAlignment="1">
      <alignment horizontal="center" vertical="center"/>
    </xf>
    <xf numFmtId="0" fontId="16" fillId="0" borderId="0" xfId="0" applyFont="1" applyAlignment="1">
      <alignment horizontal="left" vertical="center" wrapText="1"/>
    </xf>
    <xf numFmtId="0" fontId="8" fillId="0" borderId="0" xfId="0" applyFont="1" applyAlignment="1">
      <alignment horizontal="center" vertical="center"/>
    </xf>
    <xf numFmtId="0" fontId="3" fillId="0" borderId="7" xfId="0" applyFont="1" applyBorder="1" applyAlignment="1" applyProtection="1">
      <alignment horizontal="center" vertical="center"/>
      <protection hidden="1"/>
    </xf>
    <xf numFmtId="0" fontId="3" fillId="0" borderId="8" xfId="0" applyFont="1" applyBorder="1" applyAlignment="1" applyProtection="1">
      <alignment horizontal="center" vertical="center"/>
      <protection hidden="1"/>
    </xf>
    <xf numFmtId="0" fontId="3" fillId="0" borderId="6" xfId="0" applyFont="1" applyBorder="1" applyAlignment="1" applyProtection="1">
      <alignment horizontal="center" vertical="center" shrinkToFit="1"/>
      <protection locked="0"/>
    </xf>
    <xf numFmtId="0" fontId="3" fillId="0" borderId="0" xfId="0" applyFont="1" applyAlignment="1">
      <alignment horizontal="left" vertical="center"/>
    </xf>
    <xf numFmtId="0" fontId="3" fillId="0" borderId="7" xfId="0" applyFont="1" applyBorder="1" applyAlignment="1" applyProtection="1">
      <alignment horizontal="center" vertical="center" shrinkToFit="1"/>
      <protection locked="0"/>
    </xf>
    <xf numFmtId="0" fontId="3" fillId="0" borderId="8" xfId="0" applyFont="1" applyBorder="1" applyAlignment="1" applyProtection="1">
      <alignment horizontal="center" vertical="center" shrinkToFit="1"/>
      <protection locked="0"/>
    </xf>
    <xf numFmtId="38" fontId="7" fillId="0" borderId="7" xfId="1" applyFont="1" applyFill="1" applyBorder="1" applyAlignment="1" applyProtection="1">
      <alignment horizontal="center" vertical="center" shrinkToFit="1"/>
      <protection hidden="1"/>
    </xf>
    <xf numFmtId="38" fontId="7" fillId="0" borderId="8" xfId="1" applyFont="1" applyFill="1" applyBorder="1" applyAlignment="1" applyProtection="1">
      <alignment horizontal="center" vertical="center" shrinkToFit="1"/>
      <protection hidden="1"/>
    </xf>
    <xf numFmtId="38" fontId="3" fillId="0" borderId="7" xfId="0" applyNumberFormat="1" applyFont="1" applyBorder="1" applyAlignment="1" applyProtection="1">
      <alignment horizontal="center" vertical="center" shrinkToFit="1"/>
      <protection hidden="1"/>
    </xf>
    <xf numFmtId="38" fontId="3" fillId="0" borderId="8" xfId="0" applyNumberFormat="1" applyFont="1" applyBorder="1" applyAlignment="1" applyProtection="1">
      <alignment horizontal="center" vertical="center" shrinkToFit="1"/>
      <protection hidden="1"/>
    </xf>
    <xf numFmtId="0" fontId="10" fillId="0" borderId="13" xfId="0" applyFont="1" applyBorder="1" applyAlignment="1">
      <alignment horizontal="left" vertical="top"/>
    </xf>
    <xf numFmtId="0" fontId="9" fillId="0" borderId="13" xfId="0" applyFont="1" applyBorder="1" applyAlignment="1">
      <alignment horizontal="left" vertical="top"/>
    </xf>
    <xf numFmtId="0" fontId="11" fillId="0" borderId="0" xfId="0" applyFont="1" applyAlignment="1">
      <alignment vertical="center" wrapText="1"/>
    </xf>
    <xf numFmtId="0" fontId="11" fillId="0" borderId="14"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1085850</xdr:colOff>
      <xdr:row>21</xdr:row>
      <xdr:rowOff>161925</xdr:rowOff>
    </xdr:from>
    <xdr:to>
      <xdr:col>2</xdr:col>
      <xdr:colOff>314324</xdr:colOff>
      <xdr:row>22</xdr:row>
      <xdr:rowOff>161925</xdr:rowOff>
    </xdr:to>
    <xdr:sp macro="" textlink="">
      <xdr:nvSpPr>
        <xdr:cNvPr id="3" name="正方形/長方形 2">
          <a:extLst>
            <a:ext uri="{FF2B5EF4-FFF2-40B4-BE49-F238E27FC236}">
              <a16:creationId xmlns:a16="http://schemas.microsoft.com/office/drawing/2014/main" id="{BC7A7D80-3C8A-464F-BA92-C887545B8AE9}"/>
            </a:ext>
          </a:extLst>
        </xdr:cNvPr>
        <xdr:cNvSpPr/>
      </xdr:nvSpPr>
      <xdr:spPr>
        <a:xfrm>
          <a:off x="2886075" y="4438650"/>
          <a:ext cx="723899" cy="3524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kern="1200">
              <a:solidFill>
                <a:schemeClr val="tx1"/>
              </a:solidFill>
              <a:latin typeface="HG丸ｺﾞｼｯｸM-PRO" panose="020F0600000000000000" pitchFamily="50" charset="-128"/>
              <a:ea typeface="HG丸ｺﾞｼｯｸM-PRO" panose="020F0600000000000000" pitchFamily="50" charset="-128"/>
            </a:rPr>
            <a:t>（年）</a:t>
          </a:r>
        </a:p>
      </xdr:txBody>
    </xdr:sp>
    <xdr:clientData/>
  </xdr:twoCellAnchor>
  <xdr:twoCellAnchor>
    <xdr:from>
      <xdr:col>1</xdr:col>
      <xdr:colOff>971550</xdr:colOff>
      <xdr:row>20</xdr:row>
      <xdr:rowOff>161925</xdr:rowOff>
    </xdr:from>
    <xdr:to>
      <xdr:col>2</xdr:col>
      <xdr:colOff>200024</xdr:colOff>
      <xdr:row>21</xdr:row>
      <xdr:rowOff>161925</xdr:rowOff>
    </xdr:to>
    <xdr:sp macro="" textlink="">
      <xdr:nvSpPr>
        <xdr:cNvPr id="4" name="正方形/長方形 3">
          <a:extLst>
            <a:ext uri="{FF2B5EF4-FFF2-40B4-BE49-F238E27FC236}">
              <a16:creationId xmlns:a16="http://schemas.microsoft.com/office/drawing/2014/main" id="{EF9D09C7-5AC9-4E76-935D-CB593927BC86}"/>
            </a:ext>
          </a:extLst>
        </xdr:cNvPr>
        <xdr:cNvSpPr/>
      </xdr:nvSpPr>
      <xdr:spPr>
        <a:xfrm>
          <a:off x="2771775" y="4086225"/>
          <a:ext cx="723899" cy="3524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kern="1200">
              <a:solidFill>
                <a:schemeClr val="tx1"/>
              </a:solidFill>
              <a:latin typeface="HG丸ｺﾞｼｯｸM-PRO" panose="020F0600000000000000" pitchFamily="50" charset="-128"/>
              <a:ea typeface="HG丸ｺﾞｼｯｸM-PRO" panose="020F0600000000000000" pitchFamily="50" charset="-128"/>
            </a:rPr>
            <a:t>（万円）</a:t>
          </a:r>
        </a:p>
      </xdr:txBody>
    </xdr:sp>
    <xdr:clientData/>
  </xdr:twoCellAnchor>
  <xdr:twoCellAnchor>
    <xdr:from>
      <xdr:col>1</xdr:col>
      <xdr:colOff>1371600</xdr:colOff>
      <xdr:row>11</xdr:row>
      <xdr:rowOff>352425</xdr:rowOff>
    </xdr:from>
    <xdr:to>
      <xdr:col>2</xdr:col>
      <xdr:colOff>600074</xdr:colOff>
      <xdr:row>12</xdr:row>
      <xdr:rowOff>323850</xdr:rowOff>
    </xdr:to>
    <xdr:sp macro="" textlink="">
      <xdr:nvSpPr>
        <xdr:cNvPr id="5" name="正方形/長方形 4">
          <a:extLst>
            <a:ext uri="{FF2B5EF4-FFF2-40B4-BE49-F238E27FC236}">
              <a16:creationId xmlns:a16="http://schemas.microsoft.com/office/drawing/2014/main" id="{49A2D359-9E00-481D-96D4-021E5E6666AE}"/>
            </a:ext>
          </a:extLst>
        </xdr:cNvPr>
        <xdr:cNvSpPr/>
      </xdr:nvSpPr>
      <xdr:spPr>
        <a:xfrm>
          <a:off x="2857500" y="3838575"/>
          <a:ext cx="723899" cy="3524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kern="1200">
              <a:solidFill>
                <a:schemeClr val="tx1"/>
              </a:solidFill>
              <a:latin typeface="HG丸ｺﾞｼｯｸM-PRO" panose="020F0600000000000000" pitchFamily="50" charset="-128"/>
              <a:ea typeface="HG丸ｺﾞｼｯｸM-PRO" panose="020F0600000000000000" pitchFamily="50" charset="-128"/>
            </a:rPr>
            <a:t>（内訳）</a:t>
          </a:r>
        </a:p>
      </xdr:txBody>
    </xdr:sp>
    <xdr:clientData/>
  </xdr:twoCellAnchor>
  <xdr:twoCellAnchor>
    <xdr:from>
      <xdr:col>2</xdr:col>
      <xdr:colOff>9525</xdr:colOff>
      <xdr:row>7</xdr:row>
      <xdr:rowOff>276225</xdr:rowOff>
    </xdr:from>
    <xdr:to>
      <xdr:col>9</xdr:col>
      <xdr:colOff>0</xdr:colOff>
      <xdr:row>11</xdr:row>
      <xdr:rowOff>0</xdr:rowOff>
    </xdr:to>
    <xdr:sp macro="" textlink="">
      <xdr:nvSpPr>
        <xdr:cNvPr id="2" name="正方形/長方形 1">
          <a:extLst>
            <a:ext uri="{FF2B5EF4-FFF2-40B4-BE49-F238E27FC236}">
              <a16:creationId xmlns:a16="http://schemas.microsoft.com/office/drawing/2014/main" id="{D44DF295-C593-0164-C825-31EB7E117F8C}"/>
            </a:ext>
          </a:extLst>
        </xdr:cNvPr>
        <xdr:cNvSpPr/>
      </xdr:nvSpPr>
      <xdr:spPr>
        <a:xfrm>
          <a:off x="2981325" y="2990850"/>
          <a:ext cx="2962275" cy="115252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kern="1200">
              <a:solidFill>
                <a:schemeClr val="tx1"/>
              </a:solidFill>
              <a:latin typeface="HG丸ｺﾞｼｯｸM-PRO" panose="020F0600000000000000" pitchFamily="50" charset="-128"/>
              <a:ea typeface="HG丸ｺﾞｼｯｸM-PRO" panose="020F0600000000000000" pitchFamily="50" charset="-128"/>
            </a:rPr>
            <a:t>　採用年月日・退職年月日・加入年月日は</a:t>
          </a:r>
          <a:endParaRPr kumimoji="1" lang="en-US" altLang="ja-JP" sz="1100" kern="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kern="1200">
              <a:solidFill>
                <a:schemeClr val="tx1"/>
              </a:solidFill>
              <a:latin typeface="HG丸ｺﾞｼｯｸM-PRO" panose="020F0600000000000000" pitchFamily="50" charset="-128"/>
              <a:ea typeface="HG丸ｺﾞｼｯｸM-PRO" panose="020F0600000000000000" pitchFamily="50" charset="-128"/>
            </a:rPr>
            <a:t>和暦で表示されます。</a:t>
          </a:r>
          <a:endParaRPr kumimoji="1" lang="en-US" altLang="ja-JP" sz="1100" kern="12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100" kern="1200">
              <a:solidFill>
                <a:schemeClr val="tx1"/>
              </a:solidFill>
              <a:latin typeface="HG丸ｺﾞｼｯｸM-PRO" panose="020F0600000000000000" pitchFamily="50" charset="-128"/>
              <a:ea typeface="HG丸ｺﾞｼｯｸM-PRO" panose="020F0600000000000000" pitchFamily="50" charset="-128"/>
            </a:rPr>
            <a:t>「２０２４年４月１日」と入力</a:t>
          </a:r>
          <a:endParaRPr kumimoji="1" lang="en-US" altLang="ja-JP" sz="1100" kern="12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100" kern="12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100" kern="12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100" kern="1200">
              <a:solidFill>
                <a:schemeClr val="tx1"/>
              </a:solidFill>
              <a:latin typeface="HG丸ｺﾞｼｯｸM-PRO" panose="020F0600000000000000" pitchFamily="50" charset="-128"/>
              <a:ea typeface="HG丸ｺﾞｼｯｸM-PRO" panose="020F0600000000000000" pitchFamily="50" charset="-128"/>
            </a:rPr>
            <a:t>「令和６年４月１日」と表示</a:t>
          </a:r>
          <a:endParaRPr kumimoji="1" lang="en-US" altLang="ja-JP" sz="1100" kern="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76197</xdr:colOff>
      <xdr:row>0</xdr:row>
      <xdr:rowOff>76200</xdr:rowOff>
    </xdr:from>
    <xdr:to>
      <xdr:col>16</xdr:col>
      <xdr:colOff>600074</xdr:colOff>
      <xdr:row>9</xdr:row>
      <xdr:rowOff>114300</xdr:rowOff>
    </xdr:to>
    <xdr:sp macro="" textlink="">
      <xdr:nvSpPr>
        <xdr:cNvPr id="6" name="正方形/長方形 5">
          <a:extLst>
            <a:ext uri="{FF2B5EF4-FFF2-40B4-BE49-F238E27FC236}">
              <a16:creationId xmlns:a16="http://schemas.microsoft.com/office/drawing/2014/main" id="{41886B4A-B62C-B1AA-0C67-981B1AEF3CA1}"/>
            </a:ext>
          </a:extLst>
        </xdr:cNvPr>
        <xdr:cNvSpPr/>
      </xdr:nvSpPr>
      <xdr:spPr>
        <a:xfrm>
          <a:off x="6019797" y="76200"/>
          <a:ext cx="5324477" cy="3086100"/>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≪利用方法≫</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u="none">
              <a:solidFill>
                <a:schemeClr val="tx1"/>
              </a:solidFill>
              <a:latin typeface="HG丸ｺﾞｼｯｸM-PRO" panose="020F0600000000000000" pitchFamily="50" charset="-128"/>
              <a:ea typeface="HG丸ｺﾞｼｯｸM-PRO" panose="020F0600000000000000" pitchFamily="50" charset="-128"/>
            </a:rPr>
            <a:t>①</a:t>
          </a:r>
          <a:r>
            <a:rPr kumimoji="1" lang="ja-JP" altLang="en-US" sz="1200" u="sng">
              <a:solidFill>
                <a:schemeClr val="tx1"/>
              </a:solidFill>
              <a:latin typeface="HG丸ｺﾞｼｯｸM-PRO" panose="020F0600000000000000" pitchFamily="50" charset="-128"/>
              <a:ea typeface="HG丸ｺﾞｼｯｸM-PRO" panose="020F0600000000000000" pitchFamily="50" charset="-128"/>
            </a:rPr>
            <a:t>退職する月の「加入者明細表」</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をお手元にご用意ください。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②加入者明細表の該当する部分を入力します。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③入力が終わりましたら、加入者明細表の「退職金給付資金」の金額　　　　　　</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　と支援シートの「退職金給付資金」の金額が一致しているかを必ず　</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　ご確認ください。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④第二種退職一時金制度や全社協の退職手当積立基金など福祉医療機</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200">
              <a:solidFill>
                <a:schemeClr val="tx1"/>
              </a:solidFill>
              <a:latin typeface="HG丸ｺﾞｼｯｸM-PRO" panose="020F0600000000000000" pitchFamily="50" charset="-128"/>
              <a:ea typeface="HG丸ｺﾞｼｯｸM-PRO" panose="020F0600000000000000" pitchFamily="50" charset="-128"/>
            </a:rPr>
            <a:t>   </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構以外の退職金がありましたら、右に金額を入力してください。</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⑤終わりましたら、下記に表示されている内容を退職所得の源泉徴収票・特</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　別徴収票に記入してください。</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⑥記入が終わりましたら、退職所得の源泉徴収票・特別徴収票（受給者交付</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　用）１枚と</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作成支援シートを福利協会までお送りください。金額等</a:t>
          </a:r>
          <a:endParaRPr kumimoji="1" lang="en-US" altLang="ja-JP" sz="1200" baseline="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200" baseline="0">
              <a:solidFill>
                <a:schemeClr val="tx1"/>
              </a:solidFill>
              <a:latin typeface="HG丸ｺﾞｼｯｸM-PRO" panose="020F0600000000000000" pitchFamily="50" charset="-128"/>
              <a:ea typeface="HG丸ｺﾞｼｯｸM-PRO" panose="020F0600000000000000" pitchFamily="50" charset="-128"/>
            </a:rPr>
            <a:t>   </a:t>
          </a:r>
          <a:r>
            <a:rPr kumimoji="1" lang="ja-JP" altLang="en-US" sz="1200" baseline="0">
              <a:solidFill>
                <a:schemeClr val="tx1"/>
              </a:solidFill>
              <a:latin typeface="HG丸ｺﾞｼｯｸM-PRO" panose="020F0600000000000000" pitchFamily="50" charset="-128"/>
              <a:ea typeface="HG丸ｺﾞｼｯｸM-PRO" panose="020F0600000000000000" pitchFamily="50" charset="-128"/>
            </a:rPr>
            <a:t>を確</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認し、受理してから１０日以内に</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FAX</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にてご回答いたします。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　本会の確認が不要の場合は、退職所得の源泉徴収・特別徴収票のみ</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　お送りください。</a:t>
          </a:r>
        </a:p>
      </xdr:txBody>
    </xdr:sp>
    <xdr:clientData/>
  </xdr:twoCellAnchor>
  <xdr:twoCellAnchor>
    <xdr:from>
      <xdr:col>9</xdr:col>
      <xdr:colOff>85725</xdr:colOff>
      <xdr:row>13</xdr:row>
      <xdr:rowOff>247649</xdr:rowOff>
    </xdr:from>
    <xdr:to>
      <xdr:col>16</xdr:col>
      <xdr:colOff>523875</xdr:colOff>
      <xdr:row>20</xdr:row>
      <xdr:rowOff>219075</xdr:rowOff>
    </xdr:to>
    <xdr:sp macro="" textlink="">
      <xdr:nvSpPr>
        <xdr:cNvPr id="7" name="正方形/長方形 6">
          <a:extLst>
            <a:ext uri="{FF2B5EF4-FFF2-40B4-BE49-F238E27FC236}">
              <a16:creationId xmlns:a16="http://schemas.microsoft.com/office/drawing/2014/main" id="{A73E31EA-C10D-4E26-8775-D999856D3277}"/>
            </a:ext>
          </a:extLst>
        </xdr:cNvPr>
        <xdr:cNvSpPr/>
      </xdr:nvSpPr>
      <xdr:spPr>
        <a:xfrm>
          <a:off x="6029325" y="4819649"/>
          <a:ext cx="5238750" cy="1990726"/>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・第二種退職一時金制度の金額は、残高一覧表の「基準日現在持分残高」</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200">
              <a:solidFill>
                <a:schemeClr val="tx1"/>
              </a:solidFill>
              <a:latin typeface="HG丸ｺﾞｼｯｸM-PRO" panose="020F0600000000000000" pitchFamily="50" charset="-128"/>
              <a:ea typeface="HG丸ｺﾞｼｯｸM-PRO" panose="020F0600000000000000" pitchFamily="50" charset="-128"/>
            </a:rPr>
            <a:t>   </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となります。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　≪残高一覧表について≫</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　　①計算基準日：令和○年４月１日現在</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毎年５月中旬に郵送　</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　　　　⇒令和○年４月～翌年２月まで退会された場合の金額</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　　</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　　②計算基準日：令和●年３月１日現在</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毎年３月下旬に郵送</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　　　　⇒令和●年３月に退会された場合の金額</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　　　　　</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３月は利息が付与されるため、３月のみ金額が変わります。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F13E3-8338-45CD-82E8-5000C7B6D796}">
  <dimension ref="A1:O32"/>
  <sheetViews>
    <sheetView showGridLines="0" tabSelected="1" workbookViewId="0">
      <selection activeCell="B5" sqref="B5"/>
    </sheetView>
  </sheetViews>
  <sheetFormatPr defaultRowHeight="18.75" x14ac:dyDescent="0.4"/>
  <cols>
    <col min="1" max="3" width="19.5" style="1" customWidth="1"/>
    <col min="4" max="4" width="34.375" style="2" hidden="1" customWidth="1"/>
    <col min="5" max="5" width="7.875" style="2" hidden="1" customWidth="1"/>
    <col min="6" max="6" width="11.375" style="2" hidden="1" customWidth="1"/>
    <col min="7" max="7" width="11.75" style="2" hidden="1" customWidth="1"/>
    <col min="8" max="9" width="9.75" style="2" customWidth="1"/>
    <col min="10" max="11" width="9" style="1"/>
  </cols>
  <sheetData>
    <row r="1" spans="1:15" ht="48.75" customHeight="1" x14ac:dyDescent="0.4">
      <c r="A1" s="59" t="s">
        <v>17</v>
      </c>
      <c r="B1" s="59"/>
      <c r="C1" s="59"/>
      <c r="D1" s="59"/>
      <c r="E1" s="59"/>
      <c r="F1" s="59"/>
      <c r="G1" s="59"/>
      <c r="H1" s="59"/>
      <c r="I1" s="59"/>
    </row>
    <row r="2" spans="1:15" ht="25.5" customHeight="1" x14ac:dyDescent="0.4">
      <c r="A2" s="21" t="s">
        <v>0</v>
      </c>
      <c r="B2" s="62"/>
      <c r="C2" s="62"/>
      <c r="D2" s="62"/>
      <c r="E2" s="62"/>
      <c r="F2" s="62"/>
      <c r="G2" s="62"/>
      <c r="H2" s="62"/>
      <c r="I2" s="62"/>
      <c r="M2" s="27"/>
      <c r="N2" s="27"/>
    </row>
    <row r="3" spans="1:15" ht="25.5" customHeight="1" x14ac:dyDescent="0.4">
      <c r="A3" s="21" t="s">
        <v>1</v>
      </c>
      <c r="B3" s="62"/>
      <c r="C3" s="62"/>
      <c r="D3" s="62"/>
      <c r="E3" s="62"/>
      <c r="F3" s="62"/>
      <c r="G3" s="62"/>
      <c r="H3" s="62"/>
      <c r="I3" s="62"/>
      <c r="M3" s="27" t="s">
        <v>28</v>
      </c>
      <c r="N3" s="28"/>
    </row>
    <row r="4" spans="1:15" ht="25.5" customHeight="1" x14ac:dyDescent="0.4">
      <c r="A4" s="21" t="s">
        <v>22</v>
      </c>
      <c r="B4" s="35"/>
      <c r="C4" s="21" t="s">
        <v>25</v>
      </c>
      <c r="D4" s="18"/>
      <c r="E4" s="18"/>
      <c r="F4" s="18"/>
      <c r="G4" s="18"/>
      <c r="H4" s="64" t="s">
        <v>28</v>
      </c>
      <c r="I4" s="65"/>
      <c r="M4" s="28" t="s">
        <v>26</v>
      </c>
      <c r="N4" s="28"/>
    </row>
    <row r="5" spans="1:15" ht="25.5" customHeight="1" x14ac:dyDescent="0.4">
      <c r="A5" s="21" t="s">
        <v>23</v>
      </c>
      <c r="B5" s="35"/>
      <c r="C5" s="21" t="s">
        <v>24</v>
      </c>
      <c r="D5" s="17"/>
      <c r="E5" s="17"/>
      <c r="F5" s="17"/>
      <c r="G5" s="17"/>
      <c r="H5" s="62"/>
      <c r="I5" s="62"/>
      <c r="M5" s="28" t="s">
        <v>27</v>
      </c>
      <c r="N5" s="28"/>
    </row>
    <row r="6" spans="1:15" ht="25.5" customHeight="1" x14ac:dyDescent="0.4">
      <c r="A6" s="21" t="s">
        <v>19</v>
      </c>
      <c r="B6" s="35"/>
      <c r="C6" s="21" t="s">
        <v>20</v>
      </c>
      <c r="D6" s="18"/>
      <c r="E6" s="18"/>
      <c r="F6" s="18"/>
      <c r="G6" s="18"/>
      <c r="H6" s="62"/>
      <c r="I6" s="62"/>
      <c r="M6" s="28"/>
      <c r="N6" s="28"/>
    </row>
    <row r="7" spans="1:15" ht="11.25" customHeight="1" x14ac:dyDescent="0.4">
      <c r="A7" s="16"/>
      <c r="B7" s="15"/>
      <c r="C7" s="15"/>
      <c r="D7" s="15"/>
      <c r="E7" s="15"/>
      <c r="F7" s="15"/>
      <c r="G7" s="15"/>
      <c r="H7" s="15"/>
    </row>
    <row r="8" spans="1:15" ht="22.5" customHeight="1" thickBot="1" x14ac:dyDescent="0.45">
      <c r="A8" s="63" t="s">
        <v>31</v>
      </c>
      <c r="B8" s="63"/>
      <c r="C8" s="63"/>
      <c r="D8" s="63"/>
      <c r="E8" s="63"/>
      <c r="F8" s="63"/>
      <c r="G8" s="63"/>
      <c r="H8" s="63"/>
      <c r="I8" s="63"/>
    </row>
    <row r="9" spans="1:15" ht="30" customHeight="1" thickTop="1" x14ac:dyDescent="0.4">
      <c r="A9" s="22" t="s">
        <v>3</v>
      </c>
      <c r="B9" s="36"/>
      <c r="C9" s="24" t="s">
        <v>2</v>
      </c>
      <c r="D9" s="29" t="e">
        <f>(YEAR(D13)-YEAR(D12))*12+MONTH(D13)-MONTH(D12)+1</f>
        <v>#NUM!</v>
      </c>
      <c r="E9" s="30" t="e">
        <f>DATEDIF(D12,D13,"y")</f>
        <v>#NUM!</v>
      </c>
      <c r="F9" s="29" t="e">
        <f>DATEDIF(D12,D13,"ym")+1</f>
        <v>#NUM!</v>
      </c>
      <c r="G9" s="31" t="s">
        <v>8</v>
      </c>
      <c r="H9" s="32" t="e">
        <f>IF(F9=12,E9+1,E9)</f>
        <v>#NUM!</v>
      </c>
      <c r="I9" s="33" t="e">
        <f>IF(F9=12,0,F9)</f>
        <v>#NUM!</v>
      </c>
    </row>
    <row r="10" spans="1:15" ht="30" customHeight="1" x14ac:dyDescent="0.4">
      <c r="A10" s="22" t="s">
        <v>4</v>
      </c>
      <c r="B10" s="37"/>
      <c r="C10" s="24" t="s">
        <v>9</v>
      </c>
      <c r="D10" s="29" t="e">
        <f>(YEAR(D13)-YEAR(D14))*12+MONTH(D13)-MONTH(D14)+1</f>
        <v>#NUM!</v>
      </c>
      <c r="E10" s="30">
        <f>DATEDIF(B11,B10,"y")</f>
        <v>0</v>
      </c>
      <c r="F10" s="29">
        <f>DATEDIF(B11,B10,"ym")+1</f>
        <v>1</v>
      </c>
      <c r="G10" s="31" t="s">
        <v>8</v>
      </c>
      <c r="H10" s="32">
        <f>IF(F10=12,E10+1,E10)</f>
        <v>0</v>
      </c>
      <c r="I10" s="33">
        <f>IF(F10=12,0,F10)</f>
        <v>1</v>
      </c>
    </row>
    <row r="11" spans="1:15" ht="30" customHeight="1" x14ac:dyDescent="0.4">
      <c r="A11" s="22" t="s">
        <v>5</v>
      </c>
      <c r="B11" s="37"/>
      <c r="C11" s="24" t="s">
        <v>6</v>
      </c>
      <c r="D11" s="13"/>
      <c r="E11" s="13"/>
      <c r="F11" s="13"/>
      <c r="G11" s="13"/>
      <c r="H11" s="60">
        <f>IF(OR(H10="",I10=""),"",INDEX(支給率!$B$2:$M$42,MATCH(H10,支給率!$A$2:$A$42,0),MATCH(I10,支給率!$B$1:$M$1,0)))</f>
        <v>3.5000000000000003E-2</v>
      </c>
      <c r="I11" s="61"/>
      <c r="L11" s="1"/>
      <c r="M11" s="1"/>
      <c r="N11" s="1"/>
      <c r="O11" s="1"/>
    </row>
    <row r="12" spans="1:15" ht="30" customHeight="1" x14ac:dyDescent="0.4">
      <c r="A12" s="22" t="s">
        <v>32</v>
      </c>
      <c r="B12" s="38"/>
      <c r="C12" s="47" t="s">
        <v>10</v>
      </c>
      <c r="D12" s="48" t="e">
        <f>EOMONTH(B9,-1)+1</f>
        <v>#NUM!</v>
      </c>
      <c r="E12" s="49"/>
      <c r="F12" s="49"/>
      <c r="G12" s="49"/>
      <c r="H12" s="66">
        <f>ROUNDDOWN(B12*H11,0)</f>
        <v>0</v>
      </c>
      <c r="I12" s="67"/>
      <c r="L12" s="1"/>
      <c r="M12" s="1"/>
      <c r="N12" s="1"/>
      <c r="O12" s="1"/>
    </row>
    <row r="13" spans="1:15" ht="30" customHeight="1" x14ac:dyDescent="0.4">
      <c r="A13" s="22" t="s">
        <v>35</v>
      </c>
      <c r="B13" s="38"/>
      <c r="C13" s="24" t="s">
        <v>11</v>
      </c>
      <c r="D13" s="34">
        <f>EOMONTH(B10,0)</f>
        <v>31</v>
      </c>
      <c r="E13" s="13"/>
      <c r="F13" s="13"/>
      <c r="G13" s="13"/>
      <c r="H13" s="68">
        <f>H12-B13</f>
        <v>0</v>
      </c>
      <c r="I13" s="69"/>
      <c r="L13" s="1"/>
      <c r="M13" s="1"/>
      <c r="N13" s="1"/>
      <c r="O13" s="1"/>
    </row>
    <row r="14" spans="1:15" ht="30" customHeight="1" thickBot="1" x14ac:dyDescent="0.45">
      <c r="A14" s="22" t="s">
        <v>36</v>
      </c>
      <c r="B14" s="39"/>
      <c r="C14" s="24" t="s">
        <v>35</v>
      </c>
      <c r="D14" s="34" t="e">
        <f>EOMONTH(B11,-1)+1</f>
        <v>#NUM!</v>
      </c>
      <c r="E14" s="13"/>
      <c r="F14" s="13"/>
      <c r="G14" s="13"/>
      <c r="H14" s="68">
        <f>B13</f>
        <v>0</v>
      </c>
      <c r="I14" s="69"/>
      <c r="L14" s="1"/>
      <c r="M14" s="1"/>
      <c r="N14" s="1"/>
      <c r="O14" s="1"/>
    </row>
    <row r="15" spans="1:15" ht="30" customHeight="1" thickTop="1" x14ac:dyDescent="0.4">
      <c r="A15" s="23" t="s">
        <v>37</v>
      </c>
      <c r="B15" s="40">
        <f>B13+B14</f>
        <v>0</v>
      </c>
      <c r="C15" s="23" t="s">
        <v>7</v>
      </c>
      <c r="D15" s="13"/>
      <c r="E15" s="13"/>
      <c r="F15" s="13"/>
      <c r="G15" s="13"/>
      <c r="H15" s="68">
        <f>H13+H14</f>
        <v>0</v>
      </c>
      <c r="I15" s="69"/>
      <c r="L15" s="1"/>
      <c r="M15" s="1"/>
      <c r="N15" s="1"/>
      <c r="O15" s="1"/>
    </row>
    <row r="16" spans="1:15" ht="11.25" customHeight="1" x14ac:dyDescent="0.4">
      <c r="A16" s="50"/>
      <c r="B16" s="50"/>
      <c r="C16" s="50"/>
      <c r="D16" s="50"/>
      <c r="E16" s="50"/>
      <c r="F16" s="50"/>
      <c r="G16" s="50"/>
      <c r="H16" s="50"/>
      <c r="I16" s="50"/>
      <c r="L16" s="1"/>
      <c r="M16" s="1"/>
      <c r="N16" s="1"/>
      <c r="O16" s="1"/>
    </row>
    <row r="17" spans="1:15" ht="30" customHeight="1" x14ac:dyDescent="0.4">
      <c r="A17" s="51" t="s">
        <v>39</v>
      </c>
      <c r="B17" s="51"/>
      <c r="C17" s="51"/>
      <c r="D17" s="13"/>
      <c r="E17" s="13"/>
      <c r="F17" s="13"/>
      <c r="G17" s="13"/>
      <c r="H17" s="52"/>
      <c r="I17" s="52"/>
      <c r="L17" s="1"/>
      <c r="M17" s="1"/>
      <c r="N17" s="1"/>
      <c r="O17" s="1"/>
    </row>
    <row r="18" spans="1:15" ht="11.25" customHeight="1" x14ac:dyDescent="0.4"/>
    <row r="19" spans="1:15" x14ac:dyDescent="0.4">
      <c r="A19" s="1" t="s">
        <v>15</v>
      </c>
      <c r="B19" s="14"/>
      <c r="H19" s="72" t="s">
        <v>41</v>
      </c>
      <c r="I19" s="72"/>
    </row>
    <row r="20" spans="1:15" ht="27.75" customHeight="1" x14ac:dyDescent="0.4">
      <c r="A20" s="25" t="s">
        <v>16</v>
      </c>
      <c r="B20" s="41">
        <f>H13+H17</f>
        <v>0</v>
      </c>
      <c r="C20" s="20" t="s">
        <v>29</v>
      </c>
      <c r="D20" s="19"/>
      <c r="E20" s="19"/>
      <c r="F20" s="19"/>
      <c r="G20" s="19"/>
      <c r="H20" s="72"/>
      <c r="I20" s="72"/>
    </row>
    <row r="21" spans="1:15" ht="27.75" customHeight="1" x14ac:dyDescent="0.4">
      <c r="A21" s="25" t="s">
        <v>12</v>
      </c>
      <c r="B21" s="42" t="e">
        <f>IF(OR(H9="",I9=""),"",INDEX(控除額!$B$2:$M$52,MATCH(H9,控除額!$A$2:$A$52,0),MATCH(I9,控除額!$B$1:$M$1,0)))</f>
        <v>#NUM!</v>
      </c>
      <c r="C21" s="20" t="s">
        <v>29</v>
      </c>
      <c r="D21" s="19"/>
      <c r="E21" s="19"/>
      <c r="F21" s="19"/>
      <c r="G21" s="19"/>
      <c r="H21" s="72"/>
      <c r="I21" s="72"/>
    </row>
    <row r="22" spans="1:15" ht="27.75" customHeight="1" x14ac:dyDescent="0.4">
      <c r="A22" s="25" t="s">
        <v>13</v>
      </c>
      <c r="B22" s="43" t="e">
        <f>IF(I9&gt;0,H9+1,H9)</f>
        <v>#NUM!</v>
      </c>
      <c r="C22" s="20" t="s">
        <v>29</v>
      </c>
      <c r="D22" s="19"/>
      <c r="E22" s="19"/>
      <c r="F22" s="19"/>
      <c r="G22" s="19"/>
      <c r="H22" s="72"/>
      <c r="I22" s="72"/>
    </row>
    <row r="23" spans="1:15" ht="27.75" customHeight="1" x14ac:dyDescent="0.4">
      <c r="A23" s="25" t="s">
        <v>14</v>
      </c>
      <c r="B23" s="44">
        <f>B9</f>
        <v>0</v>
      </c>
      <c r="C23" s="20" t="s">
        <v>29</v>
      </c>
      <c r="D23" s="19"/>
      <c r="E23" s="19"/>
      <c r="F23" s="19"/>
      <c r="G23" s="19"/>
      <c r="H23" s="72"/>
      <c r="I23" s="72"/>
    </row>
    <row r="24" spans="1:15" ht="27.75" customHeight="1" x14ac:dyDescent="0.4">
      <c r="A24" s="25" t="s">
        <v>4</v>
      </c>
      <c r="B24" s="44">
        <f>B10</f>
        <v>0</v>
      </c>
      <c r="C24" s="20" t="s">
        <v>29</v>
      </c>
      <c r="D24" s="19"/>
      <c r="E24" s="19"/>
      <c r="F24" s="19"/>
      <c r="G24" s="19"/>
      <c r="H24" s="72"/>
      <c r="I24" s="72"/>
    </row>
    <row r="25" spans="1:15" ht="27.75" customHeight="1" x14ac:dyDescent="0.4">
      <c r="A25" s="70" t="s">
        <v>30</v>
      </c>
      <c r="B25" s="71"/>
      <c r="C25" s="71"/>
      <c r="H25" s="73"/>
      <c r="I25" s="73"/>
    </row>
    <row r="26" spans="1:15" x14ac:dyDescent="0.4">
      <c r="A26" s="57" t="s">
        <v>38</v>
      </c>
      <c r="B26" s="57"/>
      <c r="C26" s="57"/>
      <c r="H26" s="53" t="s">
        <v>18</v>
      </c>
      <c r="I26" s="54"/>
    </row>
    <row r="27" spans="1:15" ht="39.75" customHeight="1" x14ac:dyDescent="0.4">
      <c r="A27" s="26" t="s">
        <v>21</v>
      </c>
      <c r="B27" s="55" t="s">
        <v>33</v>
      </c>
      <c r="C27" s="55"/>
      <c r="H27" s="53"/>
      <c r="I27" s="54"/>
    </row>
    <row r="28" spans="1:15" ht="18.75" customHeight="1" x14ac:dyDescent="0.4">
      <c r="A28" s="56" t="s">
        <v>21</v>
      </c>
      <c r="B28" s="55" t="s">
        <v>34</v>
      </c>
      <c r="C28" s="55"/>
      <c r="H28" s="53"/>
      <c r="I28" s="54"/>
    </row>
    <row r="29" spans="1:15" x14ac:dyDescent="0.4">
      <c r="A29" s="56"/>
      <c r="B29" s="55"/>
      <c r="C29" s="55"/>
      <c r="H29" s="53"/>
      <c r="I29" s="54"/>
    </row>
    <row r="30" spans="1:15" x14ac:dyDescent="0.4">
      <c r="A30" s="56"/>
      <c r="B30" s="55"/>
      <c r="C30" s="55"/>
      <c r="H30" s="53"/>
      <c r="I30" s="54"/>
    </row>
    <row r="32" spans="1:15" ht="81.75" customHeight="1" x14ac:dyDescent="0.4">
      <c r="A32" s="58" t="s">
        <v>40</v>
      </c>
      <c r="B32" s="58"/>
      <c r="C32" s="58"/>
      <c r="D32" s="58"/>
      <c r="E32" s="58"/>
      <c r="F32" s="58"/>
      <c r="G32" s="58"/>
      <c r="H32" s="58"/>
      <c r="I32" s="58"/>
    </row>
  </sheetData>
  <sheetProtection sheet="1" objects="1" scenarios="1"/>
  <mergeCells count="24">
    <mergeCell ref="A32:I32"/>
    <mergeCell ref="A1:I1"/>
    <mergeCell ref="H11:I11"/>
    <mergeCell ref="B3:I3"/>
    <mergeCell ref="A8:I8"/>
    <mergeCell ref="B2:I2"/>
    <mergeCell ref="H5:I5"/>
    <mergeCell ref="H6:I6"/>
    <mergeCell ref="H4:I4"/>
    <mergeCell ref="H12:I12"/>
    <mergeCell ref="H13:I13"/>
    <mergeCell ref="H14:I14"/>
    <mergeCell ref="H15:I15"/>
    <mergeCell ref="A25:C25"/>
    <mergeCell ref="H26:I26"/>
    <mergeCell ref="A16:I16"/>
    <mergeCell ref="A17:C17"/>
    <mergeCell ref="H17:I17"/>
    <mergeCell ref="H27:I30"/>
    <mergeCell ref="B27:C27"/>
    <mergeCell ref="B28:C30"/>
    <mergeCell ref="A28:A30"/>
    <mergeCell ref="A26:C26"/>
    <mergeCell ref="H19:I25"/>
  </mergeCells>
  <phoneticPr fontId="2"/>
  <dataValidations count="1">
    <dataValidation type="list" allowBlank="1" showInputMessage="1" showErrorMessage="1" sqref="H4:I4" xr:uid="{51F8A3C7-E32C-47EF-B5F0-63C4A56EEB3A}">
      <formula1>M3:M5</formula1>
    </dataValidation>
  </dataValidations>
  <pageMargins left="0.86614173228346458" right="0.70866141732283472" top="0.55118110236220474" bottom="0.55118110236220474" header="0.31496062992125984" footer="0.31496062992125984"/>
  <pageSetup paperSize="9" orientation="portrait" r:id="rId1"/>
  <ignoredErrors>
    <ignoredError sqref="D13"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FDF61-FFAB-4849-A43D-60E662302CF2}">
  <dimension ref="A1:M42"/>
  <sheetViews>
    <sheetView workbookViewId="0">
      <selection activeCell="B45" sqref="B45"/>
    </sheetView>
  </sheetViews>
  <sheetFormatPr defaultRowHeight="18.75" x14ac:dyDescent="0.4"/>
  <sheetData>
    <row r="1" spans="1:13" ht="19.5" thickBot="1" x14ac:dyDescent="0.45">
      <c r="A1" s="3"/>
      <c r="B1" s="4">
        <v>0</v>
      </c>
      <c r="C1" s="5">
        <v>1</v>
      </c>
      <c r="D1" s="5">
        <v>2</v>
      </c>
      <c r="E1" s="5">
        <v>3</v>
      </c>
      <c r="F1" s="5">
        <v>4</v>
      </c>
      <c r="G1" s="5">
        <v>5</v>
      </c>
      <c r="H1" s="5">
        <v>6</v>
      </c>
      <c r="I1" s="5">
        <v>7</v>
      </c>
      <c r="J1" s="5">
        <v>8</v>
      </c>
      <c r="K1" s="5">
        <v>9</v>
      </c>
      <c r="L1" s="5">
        <v>10</v>
      </c>
      <c r="M1" s="5">
        <v>11</v>
      </c>
    </row>
    <row r="2" spans="1:13" ht="19.5" thickBot="1" x14ac:dyDescent="0.45">
      <c r="A2" s="6">
        <v>0</v>
      </c>
      <c r="B2" s="7">
        <v>0</v>
      </c>
      <c r="C2" s="8">
        <v>3.5000000000000003E-2</v>
      </c>
      <c r="D2" s="8">
        <v>7.0000000000000007E-2</v>
      </c>
      <c r="E2" s="8">
        <v>0.105</v>
      </c>
      <c r="F2" s="8">
        <v>0.14000000000000001</v>
      </c>
      <c r="G2" s="8">
        <v>0.17499999999999999</v>
      </c>
      <c r="H2" s="8">
        <v>0.21</v>
      </c>
      <c r="I2" s="8">
        <v>0.245</v>
      </c>
      <c r="J2" s="8">
        <v>0.28000000000000003</v>
      </c>
      <c r="K2" s="8">
        <v>0.315</v>
      </c>
      <c r="L2" s="8">
        <v>0.35</v>
      </c>
      <c r="M2" s="8">
        <v>0.38500000000000001</v>
      </c>
    </row>
    <row r="3" spans="1:13" ht="19.5" thickBot="1" x14ac:dyDescent="0.45">
      <c r="A3" s="9">
        <v>1</v>
      </c>
      <c r="B3" s="7">
        <v>0.47499999999999998</v>
      </c>
      <c r="C3" s="8">
        <v>0.52200000000000002</v>
      </c>
      <c r="D3" s="8">
        <v>0.56999999999999995</v>
      </c>
      <c r="E3" s="8">
        <v>0.61699999999999999</v>
      </c>
      <c r="F3" s="8">
        <v>0.66500000000000004</v>
      </c>
      <c r="G3" s="8">
        <v>0.71199999999999997</v>
      </c>
      <c r="H3" s="8">
        <v>0.76</v>
      </c>
      <c r="I3" s="8">
        <v>0.80700000000000005</v>
      </c>
      <c r="J3" s="8">
        <v>0.85499999999999998</v>
      </c>
      <c r="K3" s="8">
        <v>0.90200000000000002</v>
      </c>
      <c r="L3" s="8">
        <v>0.95</v>
      </c>
      <c r="M3" s="8">
        <v>0.997</v>
      </c>
    </row>
    <row r="4" spans="1:13" ht="19.5" thickBot="1" x14ac:dyDescent="0.45">
      <c r="A4" s="9">
        <v>2</v>
      </c>
      <c r="B4" s="7">
        <v>1.0449999999999999</v>
      </c>
      <c r="C4" s="8">
        <v>1.0920000000000001</v>
      </c>
      <c r="D4" s="8">
        <v>1.1399999999999999</v>
      </c>
      <c r="E4" s="8">
        <v>1.1870000000000001</v>
      </c>
      <c r="F4" s="8">
        <v>1.2350000000000001</v>
      </c>
      <c r="G4" s="8">
        <v>1.282</v>
      </c>
      <c r="H4" s="8">
        <v>1.33</v>
      </c>
      <c r="I4" s="8">
        <v>1.377</v>
      </c>
      <c r="J4" s="8">
        <v>1.425</v>
      </c>
      <c r="K4" s="8">
        <v>1.472</v>
      </c>
      <c r="L4" s="8">
        <v>1.52</v>
      </c>
      <c r="M4" s="8">
        <v>1.5669999999999999</v>
      </c>
    </row>
    <row r="5" spans="1:13" ht="19.5" thickBot="1" x14ac:dyDescent="0.45">
      <c r="A5" s="9">
        <v>3</v>
      </c>
      <c r="B5" s="7">
        <v>1.615</v>
      </c>
      <c r="C5" s="8">
        <v>1.6619999999999999</v>
      </c>
      <c r="D5" s="8">
        <v>1.71</v>
      </c>
      <c r="E5" s="8">
        <v>1.7569999999999999</v>
      </c>
      <c r="F5" s="8">
        <v>1.8049999999999999</v>
      </c>
      <c r="G5" s="8">
        <v>1.8520000000000001</v>
      </c>
      <c r="H5" s="8">
        <v>1.9</v>
      </c>
      <c r="I5" s="8">
        <v>1.9470000000000001</v>
      </c>
      <c r="J5" s="8">
        <v>1.9950000000000001</v>
      </c>
      <c r="K5" s="8">
        <v>2.0419999999999998</v>
      </c>
      <c r="L5" s="8">
        <v>2.09</v>
      </c>
      <c r="M5" s="8">
        <v>2.137</v>
      </c>
    </row>
    <row r="6" spans="1:13" ht="19.5" thickBot="1" x14ac:dyDescent="0.45">
      <c r="A6" s="9">
        <v>4</v>
      </c>
      <c r="B6" s="7">
        <v>2.1850000000000001</v>
      </c>
      <c r="C6" s="8">
        <v>2.2320000000000002</v>
      </c>
      <c r="D6" s="8">
        <v>2.2799999999999998</v>
      </c>
      <c r="E6" s="8">
        <v>2.327</v>
      </c>
      <c r="F6" s="8">
        <v>2.375</v>
      </c>
      <c r="G6" s="8">
        <v>2.4220000000000002</v>
      </c>
      <c r="H6" s="8">
        <v>2.4700000000000002</v>
      </c>
      <c r="I6" s="8">
        <v>2.5169999999999999</v>
      </c>
      <c r="J6" s="8">
        <v>2.5649999999999999</v>
      </c>
      <c r="K6" s="8">
        <v>2.6120000000000001</v>
      </c>
      <c r="L6" s="8">
        <v>2.66</v>
      </c>
      <c r="M6" s="8">
        <v>2.7069999999999999</v>
      </c>
    </row>
    <row r="7" spans="1:13" ht="19.5" thickBot="1" x14ac:dyDescent="0.45">
      <c r="A7" s="9">
        <v>5</v>
      </c>
      <c r="B7" s="7">
        <v>2.7549999999999999</v>
      </c>
      <c r="C7" s="8">
        <v>2.81</v>
      </c>
      <c r="D7" s="8">
        <v>2.8650000000000002</v>
      </c>
      <c r="E7" s="8">
        <v>2.92</v>
      </c>
      <c r="F7" s="8">
        <v>2.9750000000000001</v>
      </c>
      <c r="G7" s="8">
        <v>3.03</v>
      </c>
      <c r="H7" s="8">
        <v>3.085</v>
      </c>
      <c r="I7" s="8">
        <v>3.14</v>
      </c>
      <c r="J7" s="8">
        <v>3.1949999999999998</v>
      </c>
      <c r="K7" s="8">
        <v>3.25</v>
      </c>
      <c r="L7" s="8">
        <v>3.306</v>
      </c>
      <c r="M7" s="8">
        <v>3.3610000000000002</v>
      </c>
    </row>
    <row r="8" spans="1:13" ht="19.5" thickBot="1" x14ac:dyDescent="0.45">
      <c r="A8" s="9">
        <v>6</v>
      </c>
      <c r="B8" s="7">
        <v>3.42</v>
      </c>
      <c r="C8" s="8">
        <v>3.4750000000000001</v>
      </c>
      <c r="D8" s="8">
        <v>3.53</v>
      </c>
      <c r="E8" s="8">
        <v>3.585</v>
      </c>
      <c r="F8" s="8">
        <v>3.64</v>
      </c>
      <c r="G8" s="8">
        <v>3.6949999999999998</v>
      </c>
      <c r="H8" s="8">
        <v>3.75</v>
      </c>
      <c r="I8" s="8">
        <v>3.8050000000000002</v>
      </c>
      <c r="J8" s="8">
        <v>3.86</v>
      </c>
      <c r="K8" s="8">
        <v>3.915</v>
      </c>
      <c r="L8" s="8">
        <v>3.9710000000000001</v>
      </c>
      <c r="M8" s="8">
        <v>4.0259999999999998</v>
      </c>
    </row>
    <row r="9" spans="1:13" ht="19.5" thickBot="1" x14ac:dyDescent="0.45">
      <c r="A9" s="9">
        <v>7</v>
      </c>
      <c r="B9" s="7">
        <v>4.085</v>
      </c>
      <c r="C9" s="8">
        <v>4.1399999999999997</v>
      </c>
      <c r="D9" s="8">
        <v>4.1950000000000003</v>
      </c>
      <c r="E9" s="8">
        <v>4.25</v>
      </c>
      <c r="F9" s="8">
        <v>4.3049999999999997</v>
      </c>
      <c r="G9" s="8">
        <v>4.3600000000000003</v>
      </c>
      <c r="H9" s="8">
        <v>4.415</v>
      </c>
      <c r="I9" s="8">
        <v>4.47</v>
      </c>
      <c r="J9" s="8">
        <v>4.5250000000000004</v>
      </c>
      <c r="K9" s="8">
        <v>4.58</v>
      </c>
      <c r="L9" s="8">
        <v>4.6360000000000001</v>
      </c>
      <c r="M9" s="8">
        <v>4.6909999999999998</v>
      </c>
    </row>
    <row r="10" spans="1:13" ht="19.5" thickBot="1" x14ac:dyDescent="0.45">
      <c r="A10" s="9">
        <v>8</v>
      </c>
      <c r="B10" s="7">
        <v>4.75</v>
      </c>
      <c r="C10" s="8">
        <v>4.8049999999999997</v>
      </c>
      <c r="D10" s="8">
        <v>4.8600000000000003</v>
      </c>
      <c r="E10" s="8">
        <v>4.915</v>
      </c>
      <c r="F10" s="8">
        <v>4.97</v>
      </c>
      <c r="G10" s="8">
        <v>5.0250000000000004</v>
      </c>
      <c r="H10" s="8">
        <v>5.08</v>
      </c>
      <c r="I10" s="8">
        <v>5.1349999999999998</v>
      </c>
      <c r="J10" s="8">
        <v>5.19</v>
      </c>
      <c r="K10" s="8">
        <v>5.2450000000000001</v>
      </c>
      <c r="L10" s="8">
        <v>5.3010000000000002</v>
      </c>
      <c r="M10" s="8">
        <v>5.3559999999999999</v>
      </c>
    </row>
    <row r="11" spans="1:13" ht="19.5" thickBot="1" x14ac:dyDescent="0.45">
      <c r="A11" s="9">
        <v>9</v>
      </c>
      <c r="B11" s="7">
        <v>5.415</v>
      </c>
      <c r="C11" s="8">
        <v>5.47</v>
      </c>
      <c r="D11" s="8">
        <v>5.5250000000000004</v>
      </c>
      <c r="E11" s="8">
        <v>5.58</v>
      </c>
      <c r="F11" s="8">
        <v>5.6349999999999998</v>
      </c>
      <c r="G11" s="8">
        <v>5.69</v>
      </c>
      <c r="H11" s="8">
        <v>5.7450000000000001</v>
      </c>
      <c r="I11" s="8">
        <v>5.8</v>
      </c>
      <c r="J11" s="8">
        <v>5.8550000000000004</v>
      </c>
      <c r="K11" s="8">
        <v>5.91</v>
      </c>
      <c r="L11" s="8">
        <v>5.9660000000000002</v>
      </c>
      <c r="M11" s="8">
        <v>6.0209999999999999</v>
      </c>
    </row>
    <row r="12" spans="1:13" ht="19.5" thickBot="1" x14ac:dyDescent="0.45">
      <c r="A12" s="9">
        <v>10</v>
      </c>
      <c r="B12" s="7">
        <v>6.08</v>
      </c>
      <c r="C12" s="8">
        <v>6.2770000000000001</v>
      </c>
      <c r="D12" s="8">
        <v>6.4749999999999996</v>
      </c>
      <c r="E12" s="8">
        <v>6.6719999999999997</v>
      </c>
      <c r="F12" s="8">
        <v>6.87</v>
      </c>
      <c r="G12" s="8">
        <v>7.0679999999999996</v>
      </c>
      <c r="H12" s="8">
        <v>7.2649999999999997</v>
      </c>
      <c r="I12" s="8">
        <v>7.4630000000000001</v>
      </c>
      <c r="J12" s="8">
        <v>7.66</v>
      </c>
      <c r="K12" s="8">
        <v>7.8579999999999997</v>
      </c>
      <c r="L12" s="8">
        <v>8.0559999999999992</v>
      </c>
      <c r="M12" s="8">
        <v>8.2530000000000001</v>
      </c>
    </row>
    <row r="13" spans="1:13" ht="19.5" thickBot="1" x14ac:dyDescent="0.45">
      <c r="A13" s="9">
        <v>11</v>
      </c>
      <c r="B13" s="7">
        <v>8.4550000000000001</v>
      </c>
      <c r="C13" s="8">
        <v>8.5169999999999995</v>
      </c>
      <c r="D13" s="8">
        <v>8.58</v>
      </c>
      <c r="E13" s="8">
        <v>8.6430000000000007</v>
      </c>
      <c r="F13" s="8">
        <v>8.7050000000000001</v>
      </c>
      <c r="G13" s="8">
        <v>8.7680000000000007</v>
      </c>
      <c r="H13" s="8">
        <v>8.8309999999999995</v>
      </c>
      <c r="I13" s="8">
        <v>8.8930000000000007</v>
      </c>
      <c r="J13" s="8">
        <v>8.9559999999999995</v>
      </c>
      <c r="K13" s="8">
        <v>9.0190000000000001</v>
      </c>
      <c r="L13" s="8">
        <v>9.0820000000000007</v>
      </c>
      <c r="M13" s="8">
        <v>9.1440000000000001</v>
      </c>
    </row>
    <row r="14" spans="1:13" ht="19.5" thickBot="1" x14ac:dyDescent="0.45">
      <c r="A14" s="9">
        <v>12</v>
      </c>
      <c r="B14" s="7">
        <v>9.2149999999999999</v>
      </c>
      <c r="C14" s="8">
        <v>9.2859999999999996</v>
      </c>
      <c r="D14" s="8">
        <v>9.3569999999999993</v>
      </c>
      <c r="E14" s="8">
        <v>9.4280000000000008</v>
      </c>
      <c r="F14" s="8">
        <v>9.5</v>
      </c>
      <c r="G14" s="8">
        <v>9.5709999999999997</v>
      </c>
      <c r="H14" s="8">
        <v>9.6419999999999995</v>
      </c>
      <c r="I14" s="8">
        <v>9.7129999999999992</v>
      </c>
      <c r="J14" s="8">
        <v>9.7850000000000001</v>
      </c>
      <c r="K14" s="8">
        <v>9.8559999999999999</v>
      </c>
      <c r="L14" s="8">
        <v>9.9269999999999996</v>
      </c>
      <c r="M14" s="8">
        <v>9.9979999999999993</v>
      </c>
    </row>
    <row r="15" spans="1:13" ht="19.5" thickBot="1" x14ac:dyDescent="0.45">
      <c r="A15" s="9">
        <v>13</v>
      </c>
      <c r="B15" s="7">
        <v>10.07</v>
      </c>
      <c r="C15" s="8">
        <v>10.141</v>
      </c>
      <c r="D15" s="8">
        <v>10.212</v>
      </c>
      <c r="E15" s="8">
        <v>10.282999999999999</v>
      </c>
      <c r="F15" s="8">
        <v>10.355</v>
      </c>
      <c r="G15" s="8">
        <v>10.426</v>
      </c>
      <c r="H15" s="8">
        <v>10.497</v>
      </c>
      <c r="I15" s="8">
        <v>10.568</v>
      </c>
      <c r="J15" s="8">
        <v>10.64</v>
      </c>
      <c r="K15" s="8">
        <v>10.711</v>
      </c>
      <c r="L15" s="8">
        <v>10.782</v>
      </c>
      <c r="M15" s="8">
        <v>10.853</v>
      </c>
    </row>
    <row r="16" spans="1:13" ht="19.5" thickBot="1" x14ac:dyDescent="0.45">
      <c r="A16" s="9">
        <v>14</v>
      </c>
      <c r="B16" s="7">
        <v>10.925000000000001</v>
      </c>
      <c r="C16" s="8">
        <v>10.996</v>
      </c>
      <c r="D16" s="8">
        <v>11.067</v>
      </c>
      <c r="E16" s="8">
        <v>11.138</v>
      </c>
      <c r="F16" s="8">
        <v>11.21</v>
      </c>
      <c r="G16" s="8">
        <v>11.281000000000001</v>
      </c>
      <c r="H16" s="8">
        <v>11.352</v>
      </c>
      <c r="I16" s="8">
        <v>11.423</v>
      </c>
      <c r="J16" s="8">
        <v>11.494999999999999</v>
      </c>
      <c r="K16" s="8">
        <v>11.566000000000001</v>
      </c>
      <c r="L16" s="8">
        <v>11.637</v>
      </c>
      <c r="M16" s="8">
        <v>11.708</v>
      </c>
    </row>
    <row r="17" spans="1:13" ht="19.5" thickBot="1" x14ac:dyDescent="0.45">
      <c r="A17" s="9">
        <v>15</v>
      </c>
      <c r="B17" s="7">
        <v>11.78</v>
      </c>
      <c r="C17" s="8">
        <v>11.858000000000001</v>
      </c>
      <c r="D17" s="8">
        <v>11.936999999999999</v>
      </c>
      <c r="E17" s="8">
        <v>12.016</v>
      </c>
      <c r="F17" s="8">
        <v>12.095000000000001</v>
      </c>
      <c r="G17" s="8">
        <v>12.173999999999999</v>
      </c>
      <c r="H17" s="8">
        <v>12.253</v>
      </c>
      <c r="I17" s="8">
        <v>12.331</v>
      </c>
      <c r="J17" s="8">
        <v>12.41</v>
      </c>
      <c r="K17" s="8">
        <v>12.489000000000001</v>
      </c>
      <c r="L17" s="8">
        <v>12.568</v>
      </c>
      <c r="M17" s="8">
        <v>12.647</v>
      </c>
    </row>
    <row r="18" spans="1:13" ht="19.5" thickBot="1" x14ac:dyDescent="0.45">
      <c r="A18" s="9">
        <v>16</v>
      </c>
      <c r="B18" s="7">
        <v>12.73</v>
      </c>
      <c r="C18" s="8">
        <v>12.808</v>
      </c>
      <c r="D18" s="8">
        <v>12.887</v>
      </c>
      <c r="E18" s="8">
        <v>12.965999999999999</v>
      </c>
      <c r="F18" s="8">
        <v>13.045</v>
      </c>
      <c r="G18" s="8">
        <v>13.124000000000001</v>
      </c>
      <c r="H18" s="8">
        <v>13.202999999999999</v>
      </c>
      <c r="I18" s="8">
        <v>13.281000000000001</v>
      </c>
      <c r="J18" s="8">
        <v>13.36</v>
      </c>
      <c r="K18" s="8">
        <v>13.439</v>
      </c>
      <c r="L18" s="8">
        <v>13.518000000000001</v>
      </c>
      <c r="M18" s="8">
        <v>13.597</v>
      </c>
    </row>
    <row r="19" spans="1:13" ht="19.5" thickBot="1" x14ac:dyDescent="0.45">
      <c r="A19" s="9">
        <v>17</v>
      </c>
      <c r="B19" s="7">
        <v>13.68</v>
      </c>
      <c r="C19" s="8">
        <v>13.757999999999999</v>
      </c>
      <c r="D19" s="8">
        <v>13.837</v>
      </c>
      <c r="E19" s="8">
        <v>13.916</v>
      </c>
      <c r="F19" s="8">
        <v>13.994999999999999</v>
      </c>
      <c r="G19" s="8">
        <v>14.074</v>
      </c>
      <c r="H19" s="8">
        <v>14.153</v>
      </c>
      <c r="I19" s="8">
        <v>14.231</v>
      </c>
      <c r="J19" s="8">
        <v>14.31</v>
      </c>
      <c r="K19" s="8">
        <v>14.388999999999999</v>
      </c>
      <c r="L19" s="8">
        <v>14.468</v>
      </c>
      <c r="M19" s="8">
        <v>14.547000000000001</v>
      </c>
    </row>
    <row r="20" spans="1:13" ht="19.5" thickBot="1" x14ac:dyDescent="0.45">
      <c r="A20" s="9">
        <v>18</v>
      </c>
      <c r="B20" s="7">
        <v>14.63</v>
      </c>
      <c r="C20" s="8">
        <v>14.708</v>
      </c>
      <c r="D20" s="8">
        <v>14.787000000000001</v>
      </c>
      <c r="E20" s="8">
        <v>14.866</v>
      </c>
      <c r="F20" s="8">
        <v>14.945</v>
      </c>
      <c r="G20" s="8">
        <v>15.023999999999999</v>
      </c>
      <c r="H20" s="8">
        <v>15.103</v>
      </c>
      <c r="I20" s="8">
        <v>15.180999999999999</v>
      </c>
      <c r="J20" s="8">
        <v>15.26</v>
      </c>
      <c r="K20" s="8">
        <v>15.339</v>
      </c>
      <c r="L20" s="8">
        <v>15.417999999999999</v>
      </c>
      <c r="M20" s="8">
        <v>15.497</v>
      </c>
    </row>
    <row r="21" spans="1:13" ht="19.5" thickBot="1" x14ac:dyDescent="0.45">
      <c r="A21" s="9">
        <v>19</v>
      </c>
      <c r="B21" s="7">
        <v>15.58</v>
      </c>
      <c r="C21" s="8">
        <v>15.896000000000001</v>
      </c>
      <c r="D21" s="8">
        <v>16.212</v>
      </c>
      <c r="E21" s="8">
        <v>16.529</v>
      </c>
      <c r="F21" s="8">
        <v>16.844999999999999</v>
      </c>
      <c r="G21" s="8">
        <v>17.161000000000001</v>
      </c>
      <c r="H21" s="8">
        <v>17.478000000000002</v>
      </c>
      <c r="I21" s="8">
        <v>17.794</v>
      </c>
      <c r="J21" s="8">
        <v>18.11</v>
      </c>
      <c r="K21" s="8">
        <v>18.427</v>
      </c>
      <c r="L21" s="8">
        <v>18.742999999999999</v>
      </c>
      <c r="M21" s="8">
        <v>19.059000000000001</v>
      </c>
    </row>
    <row r="22" spans="1:13" ht="19.5" thickBot="1" x14ac:dyDescent="0.45">
      <c r="A22" s="9">
        <v>20</v>
      </c>
      <c r="B22" s="7">
        <v>19.38</v>
      </c>
      <c r="C22" s="8">
        <v>19.457999999999998</v>
      </c>
      <c r="D22" s="8">
        <v>19.536999999999999</v>
      </c>
      <c r="E22" s="8">
        <v>19.616</v>
      </c>
      <c r="F22" s="8">
        <v>19.695</v>
      </c>
      <c r="G22" s="8">
        <v>19.774000000000001</v>
      </c>
      <c r="H22" s="8">
        <v>19.853000000000002</v>
      </c>
      <c r="I22" s="8">
        <v>19.931000000000001</v>
      </c>
      <c r="J22" s="8">
        <v>20.010000000000002</v>
      </c>
      <c r="K22" s="8">
        <v>20.088999999999999</v>
      </c>
      <c r="L22" s="8">
        <v>20.167999999999999</v>
      </c>
      <c r="M22" s="8">
        <v>20.247</v>
      </c>
    </row>
    <row r="23" spans="1:13" ht="19.5" thickBot="1" x14ac:dyDescent="0.45">
      <c r="A23" s="9">
        <v>21</v>
      </c>
      <c r="B23" s="7">
        <v>20.329999999999998</v>
      </c>
      <c r="C23" s="8">
        <v>20.408000000000001</v>
      </c>
      <c r="D23" s="8">
        <v>20.486999999999998</v>
      </c>
      <c r="E23" s="8">
        <v>20.565999999999999</v>
      </c>
      <c r="F23" s="8">
        <v>20.645</v>
      </c>
      <c r="G23" s="8">
        <v>20.724</v>
      </c>
      <c r="H23" s="8">
        <v>20.803000000000001</v>
      </c>
      <c r="I23" s="8">
        <v>20.881</v>
      </c>
      <c r="J23" s="8">
        <v>20.96</v>
      </c>
      <c r="K23" s="8">
        <v>21.039000000000001</v>
      </c>
      <c r="L23" s="8">
        <v>21.117999999999999</v>
      </c>
      <c r="M23" s="8">
        <v>21.196999999999999</v>
      </c>
    </row>
    <row r="24" spans="1:13" ht="19.5" thickBot="1" x14ac:dyDescent="0.45">
      <c r="A24" s="9">
        <v>22</v>
      </c>
      <c r="B24" s="7">
        <v>21.28</v>
      </c>
      <c r="C24" s="8">
        <v>21.358000000000001</v>
      </c>
      <c r="D24" s="8">
        <v>21.437000000000001</v>
      </c>
      <c r="E24" s="8">
        <v>21.515999999999998</v>
      </c>
      <c r="F24" s="8">
        <v>21.594999999999999</v>
      </c>
      <c r="G24" s="8">
        <v>21.673999999999999</v>
      </c>
      <c r="H24" s="8">
        <v>21.753</v>
      </c>
      <c r="I24" s="8">
        <v>21.831</v>
      </c>
      <c r="J24" s="8">
        <v>21.91</v>
      </c>
      <c r="K24" s="8">
        <v>21.989000000000001</v>
      </c>
      <c r="L24" s="8">
        <v>22.068000000000001</v>
      </c>
      <c r="M24" s="8">
        <v>22.146999999999998</v>
      </c>
    </row>
    <row r="25" spans="1:13" ht="19.5" thickBot="1" x14ac:dyDescent="0.45">
      <c r="A25" s="9">
        <v>23</v>
      </c>
      <c r="B25" s="7">
        <v>22.23</v>
      </c>
      <c r="C25" s="8">
        <v>22.308</v>
      </c>
      <c r="D25" s="8">
        <v>22.387</v>
      </c>
      <c r="E25" s="8">
        <v>22.466000000000001</v>
      </c>
      <c r="F25" s="8">
        <v>22.545000000000002</v>
      </c>
      <c r="G25" s="8">
        <v>22.623999999999999</v>
      </c>
      <c r="H25" s="8">
        <v>22.702999999999999</v>
      </c>
      <c r="I25" s="8">
        <v>22.780999999999999</v>
      </c>
      <c r="J25" s="8">
        <v>22.86</v>
      </c>
      <c r="K25" s="8">
        <v>22.939</v>
      </c>
      <c r="L25" s="8">
        <v>23.018000000000001</v>
      </c>
      <c r="M25" s="8">
        <v>23.097000000000001</v>
      </c>
    </row>
    <row r="26" spans="1:13" ht="19.5" thickBot="1" x14ac:dyDescent="0.45">
      <c r="A26" s="9">
        <v>24</v>
      </c>
      <c r="B26" s="7">
        <v>23.18</v>
      </c>
      <c r="C26" s="8">
        <v>23.265999999999998</v>
      </c>
      <c r="D26" s="8">
        <v>23.352</v>
      </c>
      <c r="E26" s="8">
        <v>23.439</v>
      </c>
      <c r="F26" s="8">
        <v>23.524999999999999</v>
      </c>
      <c r="G26" s="8">
        <v>23.611999999999998</v>
      </c>
      <c r="H26" s="8">
        <v>23.698</v>
      </c>
      <c r="I26" s="8">
        <v>23.785</v>
      </c>
      <c r="J26" s="8">
        <v>23.870999999999999</v>
      </c>
      <c r="K26" s="8">
        <v>23.957999999999998</v>
      </c>
      <c r="L26" s="8">
        <v>24.044</v>
      </c>
      <c r="M26" s="8">
        <v>24.13</v>
      </c>
    </row>
    <row r="27" spans="1:13" ht="19.5" thickBot="1" x14ac:dyDescent="0.45">
      <c r="A27" s="9">
        <v>25</v>
      </c>
      <c r="B27" s="7">
        <v>24.225000000000001</v>
      </c>
      <c r="C27" s="8">
        <v>24.311</v>
      </c>
      <c r="D27" s="8">
        <v>24.396999999999998</v>
      </c>
      <c r="E27" s="8">
        <v>24.484000000000002</v>
      </c>
      <c r="F27" s="8">
        <v>24.57</v>
      </c>
      <c r="G27" s="8">
        <v>24.657</v>
      </c>
      <c r="H27" s="8">
        <v>24.742999999999999</v>
      </c>
      <c r="I27" s="8">
        <v>24.83</v>
      </c>
      <c r="J27" s="8">
        <v>24.916</v>
      </c>
      <c r="K27" s="8">
        <v>25.003</v>
      </c>
      <c r="L27" s="8">
        <v>25.088999999999999</v>
      </c>
      <c r="M27" s="8">
        <v>25.175000000000001</v>
      </c>
    </row>
    <row r="28" spans="1:13" ht="19.5" thickBot="1" x14ac:dyDescent="0.45">
      <c r="A28" s="9">
        <v>26</v>
      </c>
      <c r="B28" s="7">
        <v>25.27</v>
      </c>
      <c r="C28" s="8">
        <v>25.356000000000002</v>
      </c>
      <c r="D28" s="8">
        <v>25.442</v>
      </c>
      <c r="E28" s="8">
        <v>25.529</v>
      </c>
      <c r="F28" s="8">
        <v>25.614999999999998</v>
      </c>
      <c r="G28" s="8">
        <v>25.702000000000002</v>
      </c>
      <c r="H28" s="8">
        <v>25.788</v>
      </c>
      <c r="I28" s="8">
        <v>25.875</v>
      </c>
      <c r="J28" s="8">
        <v>25.960999999999999</v>
      </c>
      <c r="K28" s="8">
        <v>26.047999999999998</v>
      </c>
      <c r="L28" s="8">
        <v>26.134</v>
      </c>
      <c r="M28" s="8">
        <v>26.22</v>
      </c>
    </row>
    <row r="29" spans="1:13" ht="19.5" thickBot="1" x14ac:dyDescent="0.45">
      <c r="A29" s="9">
        <v>27</v>
      </c>
      <c r="B29" s="7">
        <v>26.315000000000001</v>
      </c>
      <c r="C29" s="8">
        <v>26.401</v>
      </c>
      <c r="D29" s="8">
        <v>26.486999999999998</v>
      </c>
      <c r="E29" s="8">
        <v>26.574000000000002</v>
      </c>
      <c r="F29" s="8">
        <v>26.66</v>
      </c>
      <c r="G29" s="8">
        <v>26.747</v>
      </c>
      <c r="H29" s="8">
        <v>26.832999999999998</v>
      </c>
      <c r="I29" s="8">
        <v>26.92</v>
      </c>
      <c r="J29" s="8">
        <v>27.006</v>
      </c>
      <c r="K29" s="8">
        <v>27.093</v>
      </c>
      <c r="L29" s="8">
        <v>27.178999999999998</v>
      </c>
      <c r="M29" s="8">
        <v>27.265000000000001</v>
      </c>
    </row>
    <row r="30" spans="1:13" ht="19.5" thickBot="1" x14ac:dyDescent="0.45">
      <c r="A30" s="9">
        <v>28</v>
      </c>
      <c r="B30" s="7">
        <v>27.36</v>
      </c>
      <c r="C30" s="8">
        <v>27.446000000000002</v>
      </c>
      <c r="D30" s="8">
        <v>27.532</v>
      </c>
      <c r="E30" s="8">
        <v>27.619</v>
      </c>
      <c r="F30" s="8">
        <v>27.704999999999998</v>
      </c>
      <c r="G30" s="8">
        <v>27.792000000000002</v>
      </c>
      <c r="H30" s="8">
        <v>27.878</v>
      </c>
      <c r="I30" s="8">
        <v>27.965</v>
      </c>
      <c r="J30" s="8">
        <v>28.050999999999998</v>
      </c>
      <c r="K30" s="8">
        <v>28.138000000000002</v>
      </c>
      <c r="L30" s="8">
        <v>28.224</v>
      </c>
      <c r="M30" s="8">
        <v>28.31</v>
      </c>
    </row>
    <row r="31" spans="1:13" ht="19.5" thickBot="1" x14ac:dyDescent="0.45">
      <c r="A31" s="9">
        <v>29</v>
      </c>
      <c r="B31" s="7">
        <v>28.405000000000001</v>
      </c>
      <c r="C31" s="8">
        <v>28.491</v>
      </c>
      <c r="D31" s="8">
        <v>28.577000000000002</v>
      </c>
      <c r="E31" s="8">
        <v>28.664000000000001</v>
      </c>
      <c r="F31" s="8">
        <v>28.75</v>
      </c>
      <c r="G31" s="8">
        <v>28.837</v>
      </c>
      <c r="H31" s="8">
        <v>28.922999999999998</v>
      </c>
      <c r="I31" s="8">
        <v>29.01</v>
      </c>
      <c r="J31" s="8">
        <v>29.096</v>
      </c>
      <c r="K31" s="8">
        <v>29.183</v>
      </c>
      <c r="L31" s="8">
        <v>29.268999999999998</v>
      </c>
      <c r="M31" s="8">
        <v>29.355</v>
      </c>
    </row>
    <row r="32" spans="1:13" ht="19.5" thickBot="1" x14ac:dyDescent="0.45">
      <c r="A32" s="9">
        <v>30</v>
      </c>
      <c r="B32" s="7">
        <v>29.45</v>
      </c>
      <c r="C32" s="8">
        <v>29.512</v>
      </c>
      <c r="D32" s="8">
        <v>29.574999999999999</v>
      </c>
      <c r="E32" s="8">
        <v>29.638000000000002</v>
      </c>
      <c r="F32" s="8">
        <v>29.7</v>
      </c>
      <c r="G32" s="8">
        <v>29.763000000000002</v>
      </c>
      <c r="H32" s="8">
        <v>29.826000000000001</v>
      </c>
      <c r="I32" s="8">
        <v>29.888000000000002</v>
      </c>
      <c r="J32" s="8">
        <v>29.951000000000001</v>
      </c>
      <c r="K32" s="8">
        <v>30.013999999999999</v>
      </c>
      <c r="L32" s="8">
        <v>30.077000000000002</v>
      </c>
      <c r="M32" s="8">
        <v>30.138999999999999</v>
      </c>
    </row>
    <row r="33" spans="1:13" ht="19.5" thickBot="1" x14ac:dyDescent="0.45">
      <c r="A33" s="9">
        <v>31</v>
      </c>
      <c r="B33" s="7">
        <v>30.21</v>
      </c>
      <c r="C33" s="8">
        <v>30.271999999999998</v>
      </c>
      <c r="D33" s="8">
        <v>30.335000000000001</v>
      </c>
      <c r="E33" s="8">
        <v>30.398</v>
      </c>
      <c r="F33" s="8">
        <v>30.46</v>
      </c>
      <c r="G33" s="8">
        <v>30.523</v>
      </c>
      <c r="H33" s="8">
        <v>30.585999999999999</v>
      </c>
      <c r="I33" s="8">
        <v>30.648</v>
      </c>
      <c r="J33" s="8">
        <v>30.710999999999999</v>
      </c>
      <c r="K33" s="8">
        <v>30.774000000000001</v>
      </c>
      <c r="L33" s="8">
        <v>30.837</v>
      </c>
      <c r="M33" s="8">
        <v>30.899000000000001</v>
      </c>
    </row>
    <row r="34" spans="1:13" ht="19.5" thickBot="1" x14ac:dyDescent="0.45">
      <c r="A34" s="9">
        <v>32</v>
      </c>
      <c r="B34" s="7">
        <v>30.97</v>
      </c>
      <c r="C34" s="8">
        <v>31.032</v>
      </c>
      <c r="D34" s="8">
        <v>31.094999999999999</v>
      </c>
      <c r="E34" s="8">
        <v>31.158000000000001</v>
      </c>
      <c r="F34" s="8">
        <v>31.22</v>
      </c>
      <c r="G34" s="8">
        <v>31.283000000000001</v>
      </c>
      <c r="H34" s="8">
        <v>31.346</v>
      </c>
      <c r="I34" s="8">
        <v>31.408000000000001</v>
      </c>
      <c r="J34" s="8">
        <v>31.471</v>
      </c>
      <c r="K34" s="8">
        <v>31.533999999999999</v>
      </c>
      <c r="L34" s="8">
        <v>31.597000000000001</v>
      </c>
      <c r="M34" s="8">
        <v>31.658999999999999</v>
      </c>
    </row>
    <row r="35" spans="1:13" ht="19.5" thickBot="1" x14ac:dyDescent="0.45">
      <c r="A35" s="9">
        <v>33</v>
      </c>
      <c r="B35" s="7">
        <v>31.73</v>
      </c>
      <c r="C35" s="8">
        <v>31.792000000000002</v>
      </c>
      <c r="D35" s="8">
        <v>31.855</v>
      </c>
      <c r="E35" s="8">
        <v>31.917999999999999</v>
      </c>
      <c r="F35" s="8">
        <v>31.98</v>
      </c>
      <c r="G35" s="8">
        <v>32.042999999999999</v>
      </c>
      <c r="H35" s="8">
        <v>32.106000000000002</v>
      </c>
      <c r="I35" s="8">
        <v>32.167999999999999</v>
      </c>
      <c r="J35" s="8">
        <v>32.231000000000002</v>
      </c>
      <c r="K35" s="8">
        <v>32.293999999999997</v>
      </c>
      <c r="L35" s="8">
        <v>32.356999999999999</v>
      </c>
      <c r="M35" s="8">
        <v>32.418999999999997</v>
      </c>
    </row>
    <row r="36" spans="1:13" ht="19.5" thickBot="1" x14ac:dyDescent="0.45">
      <c r="A36" s="9">
        <v>34</v>
      </c>
      <c r="B36" s="7">
        <v>32.49</v>
      </c>
      <c r="C36" s="8">
        <v>32.552</v>
      </c>
      <c r="D36" s="8">
        <v>32.615000000000002</v>
      </c>
      <c r="E36" s="8">
        <v>32.677999999999997</v>
      </c>
      <c r="F36" s="8">
        <v>32.74</v>
      </c>
      <c r="G36" s="8">
        <v>32.802999999999997</v>
      </c>
      <c r="H36" s="8">
        <v>32.866</v>
      </c>
      <c r="I36" s="8">
        <v>32.927999999999997</v>
      </c>
      <c r="J36" s="8">
        <v>32.991</v>
      </c>
      <c r="K36" s="8">
        <v>33.054000000000002</v>
      </c>
      <c r="L36" s="8">
        <v>33.116999999999997</v>
      </c>
      <c r="M36" s="8">
        <v>33.179000000000002</v>
      </c>
    </row>
    <row r="37" spans="1:13" ht="19.5" thickBot="1" x14ac:dyDescent="0.45">
      <c r="A37" s="9">
        <v>35</v>
      </c>
      <c r="B37" s="7">
        <v>33.25</v>
      </c>
      <c r="C37" s="8">
        <v>33.311999999999998</v>
      </c>
      <c r="D37" s="8">
        <v>33.375</v>
      </c>
      <c r="E37" s="8">
        <v>33.438000000000002</v>
      </c>
      <c r="F37" s="8">
        <v>33.5</v>
      </c>
      <c r="G37" s="8">
        <v>33.563000000000002</v>
      </c>
      <c r="H37" s="8">
        <v>33.625999999999998</v>
      </c>
      <c r="I37" s="8">
        <v>33.688000000000002</v>
      </c>
      <c r="J37" s="8">
        <v>33.750999999999998</v>
      </c>
      <c r="K37" s="8">
        <v>33.814</v>
      </c>
      <c r="L37" s="8">
        <v>33.877000000000002</v>
      </c>
      <c r="M37" s="8">
        <v>33.939</v>
      </c>
    </row>
    <row r="38" spans="1:13" ht="19.5" thickBot="1" x14ac:dyDescent="0.45">
      <c r="A38" s="9">
        <v>36</v>
      </c>
      <c r="B38" s="7">
        <v>34.01</v>
      </c>
      <c r="C38" s="8">
        <v>34.072000000000003</v>
      </c>
      <c r="D38" s="8">
        <v>34.134999999999998</v>
      </c>
      <c r="E38" s="8">
        <v>34.198</v>
      </c>
      <c r="F38" s="8">
        <v>34.26</v>
      </c>
      <c r="G38" s="8">
        <v>34.323</v>
      </c>
      <c r="H38" s="8">
        <v>34.386000000000003</v>
      </c>
      <c r="I38" s="8">
        <v>34.448</v>
      </c>
      <c r="J38" s="8">
        <v>34.511000000000003</v>
      </c>
      <c r="K38" s="8">
        <v>34.573999999999998</v>
      </c>
      <c r="L38" s="8">
        <v>34.637</v>
      </c>
      <c r="M38" s="8">
        <v>34.698999999999998</v>
      </c>
    </row>
    <row r="39" spans="1:13" ht="19.5" thickBot="1" x14ac:dyDescent="0.45">
      <c r="A39" s="9">
        <v>37</v>
      </c>
      <c r="B39" s="7">
        <v>34.770000000000003</v>
      </c>
      <c r="C39" s="8">
        <v>34.832000000000001</v>
      </c>
      <c r="D39" s="8">
        <v>34.895000000000003</v>
      </c>
      <c r="E39" s="8">
        <v>34.957999999999998</v>
      </c>
      <c r="F39" s="8">
        <v>35.020000000000003</v>
      </c>
      <c r="G39" s="8">
        <v>35.082999999999998</v>
      </c>
      <c r="H39" s="8">
        <v>35.146000000000001</v>
      </c>
      <c r="I39" s="8">
        <v>35.207999999999998</v>
      </c>
      <c r="J39" s="8">
        <v>35.271000000000001</v>
      </c>
      <c r="K39" s="8">
        <v>35.334000000000003</v>
      </c>
      <c r="L39" s="8">
        <v>35.396999999999998</v>
      </c>
      <c r="M39" s="8">
        <v>35.459000000000003</v>
      </c>
    </row>
    <row r="40" spans="1:13" ht="19.5" thickBot="1" x14ac:dyDescent="0.45">
      <c r="A40" s="9">
        <v>38</v>
      </c>
      <c r="B40" s="7">
        <v>35.53</v>
      </c>
      <c r="C40" s="8">
        <v>35.591999999999999</v>
      </c>
      <c r="D40" s="8">
        <v>35.655000000000001</v>
      </c>
      <c r="E40" s="8">
        <v>35.718000000000004</v>
      </c>
      <c r="F40" s="8">
        <v>35.78</v>
      </c>
      <c r="G40" s="8">
        <v>35.843000000000004</v>
      </c>
      <c r="H40" s="8">
        <v>35.905999999999999</v>
      </c>
      <c r="I40" s="8">
        <v>35.968000000000004</v>
      </c>
      <c r="J40" s="8">
        <v>36.030999999999999</v>
      </c>
      <c r="K40" s="8">
        <v>36.094000000000001</v>
      </c>
      <c r="L40" s="8">
        <v>36.156999999999996</v>
      </c>
      <c r="M40" s="8">
        <v>36.219000000000001</v>
      </c>
    </row>
    <row r="41" spans="1:13" ht="19.5" thickBot="1" x14ac:dyDescent="0.45">
      <c r="A41" s="9">
        <v>39</v>
      </c>
      <c r="B41" s="7">
        <v>36.29</v>
      </c>
      <c r="C41" s="8">
        <v>36.351999999999997</v>
      </c>
      <c r="D41" s="8">
        <v>36.414999999999999</v>
      </c>
      <c r="E41" s="8">
        <v>36.478000000000002</v>
      </c>
      <c r="F41" s="8">
        <v>36.54</v>
      </c>
      <c r="G41" s="8">
        <v>36.603000000000002</v>
      </c>
      <c r="H41" s="8">
        <v>36.665999999999997</v>
      </c>
      <c r="I41" s="8">
        <v>36.728000000000002</v>
      </c>
      <c r="J41" s="8">
        <v>36.790999999999997</v>
      </c>
      <c r="K41" s="8">
        <v>36.853999999999999</v>
      </c>
      <c r="L41" s="8">
        <v>36.917000000000002</v>
      </c>
      <c r="M41" s="8">
        <v>36.978999999999999</v>
      </c>
    </row>
    <row r="42" spans="1:13" ht="19.5" thickBot="1" x14ac:dyDescent="0.45">
      <c r="A42" s="9">
        <v>40</v>
      </c>
      <c r="B42" s="7">
        <v>37.049999999999997</v>
      </c>
      <c r="C42" s="8"/>
      <c r="D42" s="8"/>
      <c r="E42" s="8"/>
      <c r="F42" s="8"/>
      <c r="G42" s="8"/>
      <c r="H42" s="8"/>
      <c r="I42" s="8"/>
      <c r="J42" s="8"/>
      <c r="K42" s="8"/>
      <c r="L42" s="8"/>
      <c r="M42" s="8"/>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FC0D9-A075-4F3D-8207-CC33DE52281D}">
  <dimension ref="A1:O52"/>
  <sheetViews>
    <sheetView workbookViewId="0">
      <selection activeCell="E51" sqref="E51"/>
    </sheetView>
  </sheetViews>
  <sheetFormatPr defaultRowHeight="18.75" x14ac:dyDescent="0.4"/>
  <cols>
    <col min="2" max="13" width="9" style="10"/>
  </cols>
  <sheetData>
    <row r="1" spans="1:15" ht="19.5" thickBot="1" x14ac:dyDescent="0.45">
      <c r="A1" s="3"/>
      <c r="B1" s="4">
        <v>0</v>
      </c>
      <c r="C1" s="5">
        <v>1</v>
      </c>
      <c r="D1" s="5">
        <v>2</v>
      </c>
      <c r="E1" s="5">
        <v>3</v>
      </c>
      <c r="F1" s="5">
        <v>4</v>
      </c>
      <c r="G1" s="5">
        <v>5</v>
      </c>
      <c r="H1" s="5">
        <v>6</v>
      </c>
      <c r="I1" s="5">
        <v>7</v>
      </c>
      <c r="J1" s="5">
        <v>8</v>
      </c>
      <c r="K1" s="5">
        <v>9</v>
      </c>
      <c r="L1" s="5">
        <v>10</v>
      </c>
      <c r="M1" s="5">
        <v>11</v>
      </c>
    </row>
    <row r="2" spans="1:15" ht="19.5" thickBot="1" x14ac:dyDescent="0.45">
      <c r="A2" s="6">
        <v>0</v>
      </c>
      <c r="B2" s="11">
        <v>80</v>
      </c>
      <c r="C2" s="12">
        <v>80</v>
      </c>
      <c r="D2" s="12">
        <v>80</v>
      </c>
      <c r="E2" s="12">
        <v>80</v>
      </c>
      <c r="F2" s="12">
        <v>80</v>
      </c>
      <c r="G2" s="12">
        <v>80</v>
      </c>
      <c r="H2" s="12">
        <v>80</v>
      </c>
      <c r="I2" s="12">
        <v>80</v>
      </c>
      <c r="J2" s="12">
        <v>80</v>
      </c>
      <c r="K2" s="12">
        <v>80</v>
      </c>
      <c r="L2" s="12">
        <v>80</v>
      </c>
      <c r="M2" s="12">
        <v>80</v>
      </c>
      <c r="O2" s="45"/>
    </row>
    <row r="3" spans="1:15" ht="19.5" thickBot="1" x14ac:dyDescent="0.45">
      <c r="A3" s="9">
        <v>1</v>
      </c>
      <c r="B3" s="11">
        <v>80</v>
      </c>
      <c r="C3" s="12">
        <v>80</v>
      </c>
      <c r="D3" s="12">
        <v>80</v>
      </c>
      <c r="E3" s="12">
        <v>80</v>
      </c>
      <c r="F3" s="12">
        <v>80</v>
      </c>
      <c r="G3" s="12">
        <v>80</v>
      </c>
      <c r="H3" s="12">
        <v>80</v>
      </c>
      <c r="I3" s="12">
        <v>80</v>
      </c>
      <c r="J3" s="12">
        <v>80</v>
      </c>
      <c r="K3" s="12">
        <v>80</v>
      </c>
      <c r="L3" s="12">
        <v>80</v>
      </c>
      <c r="M3" s="12">
        <v>80</v>
      </c>
      <c r="O3" s="45"/>
    </row>
    <row r="4" spans="1:15" ht="19.5" thickBot="1" x14ac:dyDescent="0.45">
      <c r="A4" s="9">
        <v>2</v>
      </c>
      <c r="B4" s="11">
        <v>80</v>
      </c>
      <c r="C4" s="12">
        <v>120</v>
      </c>
      <c r="D4" s="12">
        <v>120</v>
      </c>
      <c r="E4" s="12">
        <v>120</v>
      </c>
      <c r="F4" s="12">
        <v>120</v>
      </c>
      <c r="G4" s="12">
        <v>120</v>
      </c>
      <c r="H4" s="12">
        <v>120</v>
      </c>
      <c r="I4" s="12">
        <v>120</v>
      </c>
      <c r="J4" s="12">
        <v>120</v>
      </c>
      <c r="K4" s="12">
        <v>120</v>
      </c>
      <c r="L4" s="12">
        <v>120</v>
      </c>
      <c r="M4" s="12">
        <v>120</v>
      </c>
      <c r="O4" s="45"/>
    </row>
    <row r="5" spans="1:15" ht="19.5" thickBot="1" x14ac:dyDescent="0.45">
      <c r="A5" s="9">
        <v>3</v>
      </c>
      <c r="B5" s="11">
        <v>120</v>
      </c>
      <c r="C5" s="12">
        <v>160</v>
      </c>
      <c r="D5" s="12">
        <v>160</v>
      </c>
      <c r="E5" s="12">
        <v>160</v>
      </c>
      <c r="F5" s="12">
        <v>160</v>
      </c>
      <c r="G5" s="12">
        <v>160</v>
      </c>
      <c r="H5" s="12">
        <v>160</v>
      </c>
      <c r="I5" s="12">
        <v>160</v>
      </c>
      <c r="J5" s="12">
        <v>160</v>
      </c>
      <c r="K5" s="12">
        <v>160</v>
      </c>
      <c r="L5" s="12">
        <v>160</v>
      </c>
      <c r="M5" s="12">
        <v>160</v>
      </c>
      <c r="O5" s="45"/>
    </row>
    <row r="6" spans="1:15" ht="19.5" thickBot="1" x14ac:dyDescent="0.45">
      <c r="A6" s="9">
        <v>4</v>
      </c>
      <c r="B6" s="11">
        <v>160</v>
      </c>
      <c r="C6" s="12">
        <v>200</v>
      </c>
      <c r="D6" s="12">
        <v>200</v>
      </c>
      <c r="E6" s="12">
        <v>200</v>
      </c>
      <c r="F6" s="12">
        <v>200</v>
      </c>
      <c r="G6" s="12">
        <v>200</v>
      </c>
      <c r="H6" s="12">
        <v>200</v>
      </c>
      <c r="I6" s="12">
        <v>200</v>
      </c>
      <c r="J6" s="12">
        <v>200</v>
      </c>
      <c r="K6" s="12">
        <v>200</v>
      </c>
      <c r="L6" s="12">
        <v>200</v>
      </c>
      <c r="M6" s="12">
        <v>200</v>
      </c>
      <c r="O6" s="46"/>
    </row>
    <row r="7" spans="1:15" ht="19.5" thickBot="1" x14ac:dyDescent="0.45">
      <c r="A7" s="9">
        <v>5</v>
      </c>
      <c r="B7" s="11">
        <v>200</v>
      </c>
      <c r="C7" s="12">
        <v>240</v>
      </c>
      <c r="D7" s="12">
        <v>240</v>
      </c>
      <c r="E7" s="12">
        <v>240</v>
      </c>
      <c r="F7" s="12">
        <v>240</v>
      </c>
      <c r="G7" s="12">
        <v>240</v>
      </c>
      <c r="H7" s="12">
        <v>240</v>
      </c>
      <c r="I7" s="12">
        <v>240</v>
      </c>
      <c r="J7" s="12">
        <v>240</v>
      </c>
      <c r="K7" s="12">
        <v>240</v>
      </c>
      <c r="L7" s="12">
        <v>240</v>
      </c>
      <c r="M7" s="12">
        <v>240</v>
      </c>
      <c r="O7" s="46"/>
    </row>
    <row r="8" spans="1:15" ht="19.5" thickBot="1" x14ac:dyDescent="0.45">
      <c r="A8" s="9">
        <v>6</v>
      </c>
      <c r="B8" s="11">
        <v>240</v>
      </c>
      <c r="C8" s="12">
        <v>280</v>
      </c>
      <c r="D8" s="12">
        <v>280</v>
      </c>
      <c r="E8" s="12">
        <v>280</v>
      </c>
      <c r="F8" s="12">
        <v>280</v>
      </c>
      <c r="G8" s="12">
        <v>280</v>
      </c>
      <c r="H8" s="12">
        <v>280</v>
      </c>
      <c r="I8" s="12">
        <v>280</v>
      </c>
      <c r="J8" s="12">
        <v>280</v>
      </c>
      <c r="K8" s="12">
        <v>280</v>
      </c>
      <c r="L8" s="12">
        <v>280</v>
      </c>
      <c r="M8" s="12">
        <v>280</v>
      </c>
      <c r="O8" s="46"/>
    </row>
    <row r="9" spans="1:15" ht="19.5" thickBot="1" x14ac:dyDescent="0.45">
      <c r="A9" s="9">
        <v>7</v>
      </c>
      <c r="B9" s="11">
        <v>280</v>
      </c>
      <c r="C9" s="12">
        <v>320</v>
      </c>
      <c r="D9" s="12">
        <v>320</v>
      </c>
      <c r="E9" s="12">
        <v>320</v>
      </c>
      <c r="F9" s="12">
        <v>320</v>
      </c>
      <c r="G9" s="12">
        <v>320</v>
      </c>
      <c r="H9" s="12">
        <v>320</v>
      </c>
      <c r="I9" s="12">
        <v>320</v>
      </c>
      <c r="J9" s="12">
        <v>320</v>
      </c>
      <c r="K9" s="12">
        <v>320</v>
      </c>
      <c r="L9" s="12">
        <v>320</v>
      </c>
      <c r="M9" s="12">
        <v>320</v>
      </c>
      <c r="O9" s="46"/>
    </row>
    <row r="10" spans="1:15" ht="19.5" thickBot="1" x14ac:dyDescent="0.45">
      <c r="A10" s="9">
        <v>8</v>
      </c>
      <c r="B10" s="11">
        <v>320</v>
      </c>
      <c r="C10" s="12">
        <v>360</v>
      </c>
      <c r="D10" s="12">
        <v>360</v>
      </c>
      <c r="E10" s="12">
        <v>360</v>
      </c>
      <c r="F10" s="12">
        <v>360</v>
      </c>
      <c r="G10" s="12">
        <v>360</v>
      </c>
      <c r="H10" s="12">
        <v>360</v>
      </c>
      <c r="I10" s="12">
        <v>360</v>
      </c>
      <c r="J10" s="12">
        <v>360</v>
      </c>
      <c r="K10" s="12">
        <v>360</v>
      </c>
      <c r="L10" s="12">
        <v>360</v>
      </c>
      <c r="M10" s="12">
        <v>360</v>
      </c>
      <c r="O10" s="46"/>
    </row>
    <row r="11" spans="1:15" ht="19.5" thickBot="1" x14ac:dyDescent="0.45">
      <c r="A11" s="9">
        <v>9</v>
      </c>
      <c r="B11" s="11">
        <v>360</v>
      </c>
      <c r="C11" s="12">
        <v>400</v>
      </c>
      <c r="D11" s="12">
        <v>400</v>
      </c>
      <c r="E11" s="12">
        <v>400</v>
      </c>
      <c r="F11" s="12">
        <v>400</v>
      </c>
      <c r="G11" s="12">
        <v>400</v>
      </c>
      <c r="H11" s="12">
        <v>400</v>
      </c>
      <c r="I11" s="12">
        <v>400</v>
      </c>
      <c r="J11" s="12">
        <v>400</v>
      </c>
      <c r="K11" s="12">
        <v>400</v>
      </c>
      <c r="L11" s="12">
        <v>400</v>
      </c>
      <c r="M11" s="12">
        <v>400</v>
      </c>
      <c r="O11" s="46"/>
    </row>
    <row r="12" spans="1:15" ht="19.5" thickBot="1" x14ac:dyDescent="0.45">
      <c r="A12" s="9">
        <v>10</v>
      </c>
      <c r="B12" s="11">
        <v>400</v>
      </c>
      <c r="C12" s="12">
        <v>440</v>
      </c>
      <c r="D12" s="12">
        <v>440</v>
      </c>
      <c r="E12" s="12">
        <v>440</v>
      </c>
      <c r="F12" s="12">
        <v>440</v>
      </c>
      <c r="G12" s="12">
        <v>440</v>
      </c>
      <c r="H12" s="12">
        <v>440</v>
      </c>
      <c r="I12" s="12">
        <v>440</v>
      </c>
      <c r="J12" s="12">
        <v>440</v>
      </c>
      <c r="K12" s="12">
        <v>440</v>
      </c>
      <c r="L12" s="12">
        <v>440</v>
      </c>
      <c r="M12" s="12">
        <v>440</v>
      </c>
      <c r="O12" s="46"/>
    </row>
    <row r="13" spans="1:15" ht="19.5" thickBot="1" x14ac:dyDescent="0.45">
      <c r="A13" s="9">
        <v>11</v>
      </c>
      <c r="B13" s="11">
        <v>440</v>
      </c>
      <c r="C13" s="12">
        <v>480</v>
      </c>
      <c r="D13" s="12">
        <v>480</v>
      </c>
      <c r="E13" s="12">
        <v>480</v>
      </c>
      <c r="F13" s="12">
        <v>480</v>
      </c>
      <c r="G13" s="12">
        <v>480</v>
      </c>
      <c r="H13" s="12">
        <v>480</v>
      </c>
      <c r="I13" s="12">
        <v>480</v>
      </c>
      <c r="J13" s="12">
        <v>480</v>
      </c>
      <c r="K13" s="12">
        <v>480</v>
      </c>
      <c r="L13" s="12">
        <v>480</v>
      </c>
      <c r="M13" s="12">
        <v>480</v>
      </c>
      <c r="O13" s="46"/>
    </row>
    <row r="14" spans="1:15" ht="19.5" thickBot="1" x14ac:dyDescent="0.45">
      <c r="A14" s="9">
        <v>12</v>
      </c>
      <c r="B14" s="11">
        <v>480</v>
      </c>
      <c r="C14" s="12">
        <v>520</v>
      </c>
      <c r="D14" s="12">
        <v>520</v>
      </c>
      <c r="E14" s="12">
        <v>520</v>
      </c>
      <c r="F14" s="12">
        <v>520</v>
      </c>
      <c r="G14" s="12">
        <v>520</v>
      </c>
      <c r="H14" s="12">
        <v>520</v>
      </c>
      <c r="I14" s="12">
        <v>520</v>
      </c>
      <c r="J14" s="12">
        <v>520</v>
      </c>
      <c r="K14" s="12">
        <v>520</v>
      </c>
      <c r="L14" s="12">
        <v>520</v>
      </c>
      <c r="M14" s="12">
        <v>520</v>
      </c>
      <c r="O14" s="46"/>
    </row>
    <row r="15" spans="1:15" ht="19.5" thickBot="1" x14ac:dyDescent="0.45">
      <c r="A15" s="9">
        <v>13</v>
      </c>
      <c r="B15" s="11">
        <v>520</v>
      </c>
      <c r="C15" s="12">
        <v>560</v>
      </c>
      <c r="D15" s="12">
        <v>560</v>
      </c>
      <c r="E15" s="12">
        <v>560</v>
      </c>
      <c r="F15" s="12">
        <v>560</v>
      </c>
      <c r="G15" s="12">
        <v>560</v>
      </c>
      <c r="H15" s="12">
        <v>560</v>
      </c>
      <c r="I15" s="12">
        <v>560</v>
      </c>
      <c r="J15" s="12">
        <v>560</v>
      </c>
      <c r="K15" s="12">
        <v>560</v>
      </c>
      <c r="L15" s="12">
        <v>560</v>
      </c>
      <c r="M15" s="12">
        <v>560</v>
      </c>
      <c r="O15" s="46"/>
    </row>
    <row r="16" spans="1:15" ht="19.5" thickBot="1" x14ac:dyDescent="0.45">
      <c r="A16" s="9">
        <v>14</v>
      </c>
      <c r="B16" s="11">
        <v>560</v>
      </c>
      <c r="C16" s="12">
        <v>600</v>
      </c>
      <c r="D16" s="12">
        <v>600</v>
      </c>
      <c r="E16" s="12">
        <v>600</v>
      </c>
      <c r="F16" s="12">
        <v>600</v>
      </c>
      <c r="G16" s="12">
        <v>600</v>
      </c>
      <c r="H16" s="12">
        <v>600</v>
      </c>
      <c r="I16" s="12">
        <v>600</v>
      </c>
      <c r="J16" s="12">
        <v>600</v>
      </c>
      <c r="K16" s="12">
        <v>600</v>
      </c>
      <c r="L16" s="12">
        <v>600</v>
      </c>
      <c r="M16" s="12">
        <v>600</v>
      </c>
      <c r="O16" s="46"/>
    </row>
    <row r="17" spans="1:15" ht="19.5" thickBot="1" x14ac:dyDescent="0.45">
      <c r="A17" s="9">
        <v>15</v>
      </c>
      <c r="B17" s="11">
        <v>600</v>
      </c>
      <c r="C17" s="12">
        <v>640</v>
      </c>
      <c r="D17" s="12">
        <v>640</v>
      </c>
      <c r="E17" s="12">
        <v>640</v>
      </c>
      <c r="F17" s="12">
        <v>640</v>
      </c>
      <c r="G17" s="12">
        <v>640</v>
      </c>
      <c r="H17" s="12">
        <v>640</v>
      </c>
      <c r="I17" s="12">
        <v>640</v>
      </c>
      <c r="J17" s="12">
        <v>640</v>
      </c>
      <c r="K17" s="12">
        <v>640</v>
      </c>
      <c r="L17" s="12">
        <v>640</v>
      </c>
      <c r="M17" s="12">
        <v>640</v>
      </c>
      <c r="O17" s="46"/>
    </row>
    <row r="18" spans="1:15" ht="19.5" thickBot="1" x14ac:dyDescent="0.45">
      <c r="A18" s="9">
        <v>16</v>
      </c>
      <c r="B18" s="11">
        <v>640</v>
      </c>
      <c r="C18" s="12">
        <v>680</v>
      </c>
      <c r="D18" s="12">
        <v>680</v>
      </c>
      <c r="E18" s="12">
        <v>680</v>
      </c>
      <c r="F18" s="12">
        <v>680</v>
      </c>
      <c r="G18" s="12">
        <v>680</v>
      </c>
      <c r="H18" s="12">
        <v>680</v>
      </c>
      <c r="I18" s="12">
        <v>680</v>
      </c>
      <c r="J18" s="12">
        <v>680</v>
      </c>
      <c r="K18" s="12">
        <v>680</v>
      </c>
      <c r="L18" s="12">
        <v>680</v>
      </c>
      <c r="M18" s="12">
        <v>680</v>
      </c>
      <c r="O18" s="46"/>
    </row>
    <row r="19" spans="1:15" ht="19.5" thickBot="1" x14ac:dyDescent="0.45">
      <c r="A19" s="9">
        <v>17</v>
      </c>
      <c r="B19" s="11">
        <v>680</v>
      </c>
      <c r="C19" s="12">
        <v>720</v>
      </c>
      <c r="D19" s="12">
        <v>720</v>
      </c>
      <c r="E19" s="12">
        <v>720</v>
      </c>
      <c r="F19" s="12">
        <v>720</v>
      </c>
      <c r="G19" s="12">
        <v>720</v>
      </c>
      <c r="H19" s="12">
        <v>720</v>
      </c>
      <c r="I19" s="12">
        <v>720</v>
      </c>
      <c r="J19" s="12">
        <v>720</v>
      </c>
      <c r="K19" s="12">
        <v>720</v>
      </c>
      <c r="L19" s="12">
        <v>720</v>
      </c>
      <c r="M19" s="12">
        <v>720</v>
      </c>
      <c r="O19" s="46"/>
    </row>
    <row r="20" spans="1:15" ht="19.5" thickBot="1" x14ac:dyDescent="0.45">
      <c r="A20" s="9">
        <v>18</v>
      </c>
      <c r="B20" s="11">
        <v>720</v>
      </c>
      <c r="C20" s="12">
        <v>760</v>
      </c>
      <c r="D20" s="12">
        <v>760</v>
      </c>
      <c r="E20" s="12">
        <v>760</v>
      </c>
      <c r="F20" s="12">
        <v>760</v>
      </c>
      <c r="G20" s="12">
        <v>760</v>
      </c>
      <c r="H20" s="12">
        <v>760</v>
      </c>
      <c r="I20" s="12">
        <v>760</v>
      </c>
      <c r="J20" s="12">
        <v>760</v>
      </c>
      <c r="K20" s="12">
        <v>760</v>
      </c>
      <c r="L20" s="12">
        <v>760</v>
      </c>
      <c r="M20" s="12">
        <v>760</v>
      </c>
      <c r="O20" s="46"/>
    </row>
    <row r="21" spans="1:15" ht="19.5" thickBot="1" x14ac:dyDescent="0.45">
      <c r="A21" s="9">
        <v>19</v>
      </c>
      <c r="B21" s="11">
        <v>760</v>
      </c>
      <c r="C21" s="12">
        <v>800</v>
      </c>
      <c r="D21" s="12">
        <v>800</v>
      </c>
      <c r="E21" s="12">
        <v>800</v>
      </c>
      <c r="F21" s="12">
        <v>800</v>
      </c>
      <c r="G21" s="12">
        <v>800</v>
      </c>
      <c r="H21" s="12">
        <v>800</v>
      </c>
      <c r="I21" s="12">
        <v>800</v>
      </c>
      <c r="J21" s="12">
        <v>800</v>
      </c>
      <c r="K21" s="12">
        <v>800</v>
      </c>
      <c r="L21" s="12">
        <v>800</v>
      </c>
      <c r="M21" s="12">
        <v>800</v>
      </c>
      <c r="O21" s="46"/>
    </row>
    <row r="22" spans="1:15" ht="19.5" thickBot="1" x14ac:dyDescent="0.45">
      <c r="A22" s="9">
        <v>20</v>
      </c>
      <c r="B22" s="11">
        <v>800</v>
      </c>
      <c r="C22" s="12">
        <v>870</v>
      </c>
      <c r="D22" s="12">
        <v>870</v>
      </c>
      <c r="E22" s="12">
        <v>870</v>
      </c>
      <c r="F22" s="12">
        <v>870</v>
      </c>
      <c r="G22" s="12">
        <v>870</v>
      </c>
      <c r="H22" s="12">
        <v>870</v>
      </c>
      <c r="I22" s="12">
        <v>870</v>
      </c>
      <c r="J22" s="12">
        <v>870</v>
      </c>
      <c r="K22" s="12">
        <v>870</v>
      </c>
      <c r="L22" s="12">
        <v>870</v>
      </c>
      <c r="M22" s="12">
        <v>870</v>
      </c>
      <c r="O22" s="46"/>
    </row>
    <row r="23" spans="1:15" ht="19.5" thickBot="1" x14ac:dyDescent="0.45">
      <c r="A23" s="9">
        <v>21</v>
      </c>
      <c r="B23" s="11">
        <v>870</v>
      </c>
      <c r="C23" s="12">
        <v>940</v>
      </c>
      <c r="D23" s="12">
        <v>940</v>
      </c>
      <c r="E23" s="12">
        <v>940</v>
      </c>
      <c r="F23" s="12">
        <v>940</v>
      </c>
      <c r="G23" s="12">
        <v>940</v>
      </c>
      <c r="H23" s="12">
        <v>940</v>
      </c>
      <c r="I23" s="12">
        <v>940</v>
      </c>
      <c r="J23" s="12">
        <v>940</v>
      </c>
      <c r="K23" s="12">
        <v>940</v>
      </c>
      <c r="L23" s="12">
        <v>940</v>
      </c>
      <c r="M23" s="12">
        <v>940</v>
      </c>
      <c r="O23" s="46"/>
    </row>
    <row r="24" spans="1:15" ht="19.5" thickBot="1" x14ac:dyDescent="0.45">
      <c r="A24" s="9">
        <v>22</v>
      </c>
      <c r="B24" s="11">
        <v>940</v>
      </c>
      <c r="C24" s="12">
        <v>1010</v>
      </c>
      <c r="D24" s="12">
        <v>1010</v>
      </c>
      <c r="E24" s="12">
        <v>1010</v>
      </c>
      <c r="F24" s="12">
        <v>1010</v>
      </c>
      <c r="G24" s="12">
        <v>1010</v>
      </c>
      <c r="H24" s="12">
        <v>1010</v>
      </c>
      <c r="I24" s="12">
        <v>1010</v>
      </c>
      <c r="J24" s="12">
        <v>1010</v>
      </c>
      <c r="K24" s="12">
        <v>1010</v>
      </c>
      <c r="L24" s="12">
        <v>1010</v>
      </c>
      <c r="M24" s="12">
        <v>1010</v>
      </c>
      <c r="O24" s="10"/>
    </row>
    <row r="25" spans="1:15" ht="19.5" thickBot="1" x14ac:dyDescent="0.45">
      <c r="A25" s="9">
        <v>23</v>
      </c>
      <c r="B25" s="11">
        <v>1010</v>
      </c>
      <c r="C25" s="12">
        <v>1080</v>
      </c>
      <c r="D25" s="12">
        <v>1080</v>
      </c>
      <c r="E25" s="12">
        <v>1080</v>
      </c>
      <c r="F25" s="12">
        <v>1080</v>
      </c>
      <c r="G25" s="12">
        <v>1080</v>
      </c>
      <c r="H25" s="12">
        <v>1080</v>
      </c>
      <c r="I25" s="12">
        <v>1080</v>
      </c>
      <c r="J25" s="12">
        <v>1080</v>
      </c>
      <c r="K25" s="12">
        <v>1080</v>
      </c>
      <c r="L25" s="12">
        <v>1080</v>
      </c>
      <c r="M25" s="12">
        <v>1080</v>
      </c>
      <c r="O25" s="10"/>
    </row>
    <row r="26" spans="1:15" ht="19.5" thickBot="1" x14ac:dyDescent="0.45">
      <c r="A26" s="9">
        <v>24</v>
      </c>
      <c r="B26" s="11">
        <v>1080</v>
      </c>
      <c r="C26" s="12">
        <v>1150</v>
      </c>
      <c r="D26" s="12">
        <v>1150</v>
      </c>
      <c r="E26" s="12">
        <v>1150</v>
      </c>
      <c r="F26" s="12">
        <v>1150</v>
      </c>
      <c r="G26" s="12">
        <v>1150</v>
      </c>
      <c r="H26" s="12">
        <v>1150</v>
      </c>
      <c r="I26" s="12">
        <v>1150</v>
      </c>
      <c r="J26" s="12">
        <v>1150</v>
      </c>
      <c r="K26" s="12">
        <v>1150</v>
      </c>
      <c r="L26" s="12">
        <v>1150</v>
      </c>
      <c r="M26" s="12">
        <v>1150</v>
      </c>
      <c r="O26" s="10"/>
    </row>
    <row r="27" spans="1:15" ht="19.5" thickBot="1" x14ac:dyDescent="0.45">
      <c r="A27" s="9">
        <v>25</v>
      </c>
      <c r="B27" s="11">
        <v>1150</v>
      </c>
      <c r="C27" s="12">
        <v>1220</v>
      </c>
      <c r="D27" s="12">
        <v>1220</v>
      </c>
      <c r="E27" s="12">
        <v>1220</v>
      </c>
      <c r="F27" s="12">
        <v>1220</v>
      </c>
      <c r="G27" s="12">
        <v>1220</v>
      </c>
      <c r="H27" s="12">
        <v>1220</v>
      </c>
      <c r="I27" s="12">
        <v>1220</v>
      </c>
      <c r="J27" s="12">
        <v>1220</v>
      </c>
      <c r="K27" s="12">
        <v>1220</v>
      </c>
      <c r="L27" s="12">
        <v>1220</v>
      </c>
      <c r="M27" s="12">
        <v>1220</v>
      </c>
      <c r="O27" s="10"/>
    </row>
    <row r="28" spans="1:15" ht="19.5" thickBot="1" x14ac:dyDescent="0.45">
      <c r="A28" s="9">
        <v>26</v>
      </c>
      <c r="B28" s="11">
        <v>1220</v>
      </c>
      <c r="C28" s="12">
        <v>1290</v>
      </c>
      <c r="D28" s="12">
        <v>1290</v>
      </c>
      <c r="E28" s="12">
        <v>1290</v>
      </c>
      <c r="F28" s="12">
        <v>1290</v>
      </c>
      <c r="G28" s="12">
        <v>1290</v>
      </c>
      <c r="H28" s="12">
        <v>1290</v>
      </c>
      <c r="I28" s="12">
        <v>1290</v>
      </c>
      <c r="J28" s="12">
        <v>1290</v>
      </c>
      <c r="K28" s="12">
        <v>1290</v>
      </c>
      <c r="L28" s="12">
        <v>1290</v>
      </c>
      <c r="M28" s="12">
        <v>1290</v>
      </c>
      <c r="O28" s="10"/>
    </row>
    <row r="29" spans="1:15" ht="19.5" thickBot="1" x14ac:dyDescent="0.45">
      <c r="A29" s="9">
        <v>27</v>
      </c>
      <c r="B29" s="11">
        <v>1290</v>
      </c>
      <c r="C29" s="12">
        <v>1360</v>
      </c>
      <c r="D29" s="12">
        <v>1360</v>
      </c>
      <c r="E29" s="12">
        <v>1360</v>
      </c>
      <c r="F29" s="12">
        <v>1360</v>
      </c>
      <c r="G29" s="12">
        <v>1360</v>
      </c>
      <c r="H29" s="12">
        <v>1360</v>
      </c>
      <c r="I29" s="12">
        <v>1360</v>
      </c>
      <c r="J29" s="12">
        <v>1360</v>
      </c>
      <c r="K29" s="12">
        <v>1360</v>
      </c>
      <c r="L29" s="12">
        <v>1360</v>
      </c>
      <c r="M29" s="12">
        <v>1360</v>
      </c>
      <c r="O29" s="10"/>
    </row>
    <row r="30" spans="1:15" ht="19.5" thickBot="1" x14ac:dyDescent="0.45">
      <c r="A30" s="9">
        <v>28</v>
      </c>
      <c r="B30" s="11">
        <v>1360</v>
      </c>
      <c r="C30" s="12">
        <v>1430</v>
      </c>
      <c r="D30" s="12">
        <v>1430</v>
      </c>
      <c r="E30" s="12">
        <v>1430</v>
      </c>
      <c r="F30" s="12">
        <v>1430</v>
      </c>
      <c r="G30" s="12">
        <v>1430</v>
      </c>
      <c r="H30" s="12">
        <v>1430</v>
      </c>
      <c r="I30" s="12">
        <v>1430</v>
      </c>
      <c r="J30" s="12">
        <v>1430</v>
      </c>
      <c r="K30" s="12">
        <v>1430</v>
      </c>
      <c r="L30" s="12">
        <v>1430</v>
      </c>
      <c r="M30" s="12">
        <v>1430</v>
      </c>
      <c r="O30" s="10"/>
    </row>
    <row r="31" spans="1:15" ht="19.5" thickBot="1" x14ac:dyDescent="0.45">
      <c r="A31" s="9">
        <v>29</v>
      </c>
      <c r="B31" s="11">
        <v>1430</v>
      </c>
      <c r="C31" s="12">
        <v>1500</v>
      </c>
      <c r="D31" s="12">
        <v>1500</v>
      </c>
      <c r="E31" s="12">
        <v>1500</v>
      </c>
      <c r="F31" s="12">
        <v>1500</v>
      </c>
      <c r="G31" s="12">
        <v>1500</v>
      </c>
      <c r="H31" s="12">
        <v>1500</v>
      </c>
      <c r="I31" s="12">
        <v>1500</v>
      </c>
      <c r="J31" s="12">
        <v>1500</v>
      </c>
      <c r="K31" s="12">
        <v>1500</v>
      </c>
      <c r="L31" s="12">
        <v>1500</v>
      </c>
      <c r="M31" s="12">
        <v>1500</v>
      </c>
      <c r="O31" s="10"/>
    </row>
    <row r="32" spans="1:15" ht="19.5" thickBot="1" x14ac:dyDescent="0.45">
      <c r="A32" s="9">
        <v>30</v>
      </c>
      <c r="B32" s="11">
        <v>1500</v>
      </c>
      <c r="C32" s="12">
        <v>1570</v>
      </c>
      <c r="D32" s="12">
        <v>1570</v>
      </c>
      <c r="E32" s="12">
        <v>1570</v>
      </c>
      <c r="F32" s="12">
        <v>1570</v>
      </c>
      <c r="G32" s="12">
        <v>1570</v>
      </c>
      <c r="H32" s="12">
        <v>1570</v>
      </c>
      <c r="I32" s="12">
        <v>1570</v>
      </c>
      <c r="J32" s="12">
        <v>1570</v>
      </c>
      <c r="K32" s="12">
        <v>1570</v>
      </c>
      <c r="L32" s="12">
        <v>1570</v>
      </c>
      <c r="M32" s="12">
        <v>1570</v>
      </c>
      <c r="O32" s="10"/>
    </row>
    <row r="33" spans="1:15" ht="19.5" thickBot="1" x14ac:dyDescent="0.45">
      <c r="A33" s="9">
        <v>31</v>
      </c>
      <c r="B33" s="11">
        <v>1570</v>
      </c>
      <c r="C33" s="12">
        <v>1640</v>
      </c>
      <c r="D33" s="12">
        <v>1640</v>
      </c>
      <c r="E33" s="12">
        <v>1640</v>
      </c>
      <c r="F33" s="12">
        <v>1640</v>
      </c>
      <c r="G33" s="12">
        <v>1640</v>
      </c>
      <c r="H33" s="12">
        <v>1640</v>
      </c>
      <c r="I33" s="12">
        <v>1640</v>
      </c>
      <c r="J33" s="12">
        <v>1640</v>
      </c>
      <c r="K33" s="12">
        <v>1640</v>
      </c>
      <c r="L33" s="12">
        <v>1640</v>
      </c>
      <c r="M33" s="12">
        <v>1640</v>
      </c>
      <c r="O33" s="10"/>
    </row>
    <row r="34" spans="1:15" ht="19.5" thickBot="1" x14ac:dyDescent="0.45">
      <c r="A34" s="9">
        <v>32</v>
      </c>
      <c r="B34" s="11">
        <v>1640</v>
      </c>
      <c r="C34" s="12">
        <v>1710</v>
      </c>
      <c r="D34" s="12">
        <v>1710</v>
      </c>
      <c r="E34" s="12">
        <v>1710</v>
      </c>
      <c r="F34" s="12">
        <v>1710</v>
      </c>
      <c r="G34" s="12">
        <v>1710</v>
      </c>
      <c r="H34" s="12">
        <v>1710</v>
      </c>
      <c r="I34" s="12">
        <v>1710</v>
      </c>
      <c r="J34" s="12">
        <v>1710</v>
      </c>
      <c r="K34" s="12">
        <v>1710</v>
      </c>
      <c r="L34" s="12">
        <v>1710</v>
      </c>
      <c r="M34" s="12">
        <v>1710</v>
      </c>
      <c r="O34" s="10"/>
    </row>
    <row r="35" spans="1:15" ht="19.5" thickBot="1" x14ac:dyDescent="0.45">
      <c r="A35" s="9">
        <v>33</v>
      </c>
      <c r="B35" s="11">
        <v>1710</v>
      </c>
      <c r="C35" s="12">
        <v>1780</v>
      </c>
      <c r="D35" s="12">
        <v>1780</v>
      </c>
      <c r="E35" s="12">
        <v>1780</v>
      </c>
      <c r="F35" s="12">
        <v>1780</v>
      </c>
      <c r="G35" s="12">
        <v>1780</v>
      </c>
      <c r="H35" s="12">
        <v>1780</v>
      </c>
      <c r="I35" s="12">
        <v>1780</v>
      </c>
      <c r="J35" s="12">
        <v>1780</v>
      </c>
      <c r="K35" s="12">
        <v>1780</v>
      </c>
      <c r="L35" s="12">
        <v>1780</v>
      </c>
      <c r="M35" s="12">
        <v>1780</v>
      </c>
      <c r="O35" s="10"/>
    </row>
    <row r="36" spans="1:15" ht="19.5" thickBot="1" x14ac:dyDescent="0.45">
      <c r="A36" s="9">
        <v>34</v>
      </c>
      <c r="B36" s="11">
        <v>1780</v>
      </c>
      <c r="C36" s="12">
        <v>1850</v>
      </c>
      <c r="D36" s="12">
        <v>1850</v>
      </c>
      <c r="E36" s="12">
        <v>1850</v>
      </c>
      <c r="F36" s="12">
        <v>1850</v>
      </c>
      <c r="G36" s="12">
        <v>1850</v>
      </c>
      <c r="H36" s="12">
        <v>1850</v>
      </c>
      <c r="I36" s="12">
        <v>1850</v>
      </c>
      <c r="J36" s="12">
        <v>1850</v>
      </c>
      <c r="K36" s="12">
        <v>1850</v>
      </c>
      <c r="L36" s="12">
        <v>1850</v>
      </c>
      <c r="M36" s="12">
        <v>1850</v>
      </c>
      <c r="O36" s="10"/>
    </row>
    <row r="37" spans="1:15" ht="19.5" thickBot="1" x14ac:dyDescent="0.45">
      <c r="A37" s="9">
        <v>35</v>
      </c>
      <c r="B37" s="11">
        <v>1850</v>
      </c>
      <c r="C37" s="12">
        <v>1920</v>
      </c>
      <c r="D37" s="12">
        <v>1920</v>
      </c>
      <c r="E37" s="12">
        <v>1920</v>
      </c>
      <c r="F37" s="12">
        <v>1920</v>
      </c>
      <c r="G37" s="12">
        <v>1920</v>
      </c>
      <c r="H37" s="12">
        <v>1920</v>
      </c>
      <c r="I37" s="12">
        <v>1920</v>
      </c>
      <c r="J37" s="12">
        <v>1920</v>
      </c>
      <c r="K37" s="12">
        <v>1920</v>
      </c>
      <c r="L37" s="12">
        <v>1920</v>
      </c>
      <c r="M37" s="12">
        <v>1920</v>
      </c>
      <c r="O37" s="10"/>
    </row>
    <row r="38" spans="1:15" ht="19.5" thickBot="1" x14ac:dyDescent="0.45">
      <c r="A38" s="9">
        <v>36</v>
      </c>
      <c r="B38" s="11">
        <v>1920</v>
      </c>
      <c r="C38" s="12">
        <v>1990</v>
      </c>
      <c r="D38" s="12">
        <v>1990</v>
      </c>
      <c r="E38" s="12">
        <v>1990</v>
      </c>
      <c r="F38" s="12">
        <v>1990</v>
      </c>
      <c r="G38" s="12">
        <v>1990</v>
      </c>
      <c r="H38" s="12">
        <v>1990</v>
      </c>
      <c r="I38" s="12">
        <v>1990</v>
      </c>
      <c r="J38" s="12">
        <v>1990</v>
      </c>
      <c r="K38" s="12">
        <v>1990</v>
      </c>
      <c r="L38" s="12">
        <v>1990</v>
      </c>
      <c r="M38" s="12">
        <v>1990</v>
      </c>
      <c r="O38" s="10"/>
    </row>
    <row r="39" spans="1:15" ht="19.5" thickBot="1" x14ac:dyDescent="0.45">
      <c r="A39" s="9">
        <v>37</v>
      </c>
      <c r="B39" s="11">
        <v>1990</v>
      </c>
      <c r="C39" s="12">
        <v>2060</v>
      </c>
      <c r="D39" s="12">
        <v>2060</v>
      </c>
      <c r="E39" s="12">
        <v>2060</v>
      </c>
      <c r="F39" s="12">
        <v>2060</v>
      </c>
      <c r="G39" s="12">
        <v>2060</v>
      </c>
      <c r="H39" s="12">
        <v>2060</v>
      </c>
      <c r="I39" s="12">
        <v>2060</v>
      </c>
      <c r="J39" s="12">
        <v>2060</v>
      </c>
      <c r="K39" s="12">
        <v>2060</v>
      </c>
      <c r="L39" s="12">
        <v>2060</v>
      </c>
      <c r="M39" s="12">
        <v>2060</v>
      </c>
      <c r="O39" s="10"/>
    </row>
    <row r="40" spans="1:15" ht="19.5" thickBot="1" x14ac:dyDescent="0.45">
      <c r="A40" s="9">
        <v>38</v>
      </c>
      <c r="B40" s="11">
        <v>2060</v>
      </c>
      <c r="C40" s="12">
        <v>2130</v>
      </c>
      <c r="D40" s="12">
        <v>2130</v>
      </c>
      <c r="E40" s="12">
        <v>2130</v>
      </c>
      <c r="F40" s="12">
        <v>2130</v>
      </c>
      <c r="G40" s="12">
        <v>2130</v>
      </c>
      <c r="H40" s="12">
        <v>2130</v>
      </c>
      <c r="I40" s="12">
        <v>2130</v>
      </c>
      <c r="J40" s="12">
        <v>2130</v>
      </c>
      <c r="K40" s="12">
        <v>2130</v>
      </c>
      <c r="L40" s="12">
        <v>2130</v>
      </c>
      <c r="M40" s="12">
        <v>2130</v>
      </c>
      <c r="O40" s="10"/>
    </row>
    <row r="41" spans="1:15" ht="19.5" thickBot="1" x14ac:dyDescent="0.45">
      <c r="A41" s="9">
        <v>39</v>
      </c>
      <c r="B41" s="11">
        <v>2130</v>
      </c>
      <c r="C41" s="12">
        <v>2200</v>
      </c>
      <c r="D41" s="12">
        <v>2200</v>
      </c>
      <c r="E41" s="12">
        <v>2200</v>
      </c>
      <c r="F41" s="12">
        <v>2200</v>
      </c>
      <c r="G41" s="12">
        <v>2200</v>
      </c>
      <c r="H41" s="12">
        <v>2200</v>
      </c>
      <c r="I41" s="12">
        <v>2200</v>
      </c>
      <c r="J41" s="12">
        <v>2200</v>
      </c>
      <c r="K41" s="12">
        <v>2200</v>
      </c>
      <c r="L41" s="12">
        <v>2200</v>
      </c>
      <c r="M41" s="12">
        <v>2200</v>
      </c>
      <c r="O41" s="10"/>
    </row>
    <row r="42" spans="1:15" ht="19.5" thickBot="1" x14ac:dyDescent="0.45">
      <c r="A42" s="9">
        <v>40</v>
      </c>
      <c r="B42" s="11">
        <v>2200</v>
      </c>
      <c r="C42" s="12">
        <v>2270</v>
      </c>
      <c r="D42" s="12">
        <v>2270</v>
      </c>
      <c r="E42" s="12">
        <v>2270</v>
      </c>
      <c r="F42" s="12">
        <v>2270</v>
      </c>
      <c r="G42" s="12">
        <v>2270</v>
      </c>
      <c r="H42" s="12">
        <v>2270</v>
      </c>
      <c r="I42" s="12">
        <v>2270</v>
      </c>
      <c r="J42" s="12">
        <v>2270</v>
      </c>
      <c r="K42" s="12">
        <v>2270</v>
      </c>
      <c r="L42" s="12">
        <v>2270</v>
      </c>
      <c r="M42" s="12">
        <v>2270</v>
      </c>
      <c r="O42" s="10"/>
    </row>
    <row r="43" spans="1:15" ht="19.5" thickBot="1" x14ac:dyDescent="0.45">
      <c r="A43" s="9">
        <v>41</v>
      </c>
      <c r="B43" s="11">
        <v>2270</v>
      </c>
      <c r="C43" s="12">
        <v>2340</v>
      </c>
      <c r="D43" s="12">
        <v>2340</v>
      </c>
      <c r="E43" s="12">
        <v>2340</v>
      </c>
      <c r="F43" s="12">
        <v>2340</v>
      </c>
      <c r="G43" s="12">
        <v>2340</v>
      </c>
      <c r="H43" s="12">
        <v>2340</v>
      </c>
      <c r="I43" s="12">
        <v>2340</v>
      </c>
      <c r="J43" s="12">
        <v>2340</v>
      </c>
      <c r="K43" s="12">
        <v>2340</v>
      </c>
      <c r="L43" s="12">
        <v>2340</v>
      </c>
      <c r="M43" s="12">
        <v>2340</v>
      </c>
      <c r="O43" s="10"/>
    </row>
    <row r="44" spans="1:15" ht="19.5" thickBot="1" x14ac:dyDescent="0.45">
      <c r="A44" s="9">
        <v>42</v>
      </c>
      <c r="B44" s="11">
        <v>2340</v>
      </c>
      <c r="C44" s="12">
        <v>2410</v>
      </c>
      <c r="D44" s="12">
        <v>2410</v>
      </c>
      <c r="E44" s="12">
        <v>2410</v>
      </c>
      <c r="F44" s="12">
        <v>2410</v>
      </c>
      <c r="G44" s="12">
        <v>2410</v>
      </c>
      <c r="H44" s="12">
        <v>2410</v>
      </c>
      <c r="I44" s="12">
        <v>2410</v>
      </c>
      <c r="J44" s="12">
        <v>2410</v>
      </c>
      <c r="K44" s="12">
        <v>2410</v>
      </c>
      <c r="L44" s="12">
        <v>2410</v>
      </c>
      <c r="M44" s="12">
        <v>2410</v>
      </c>
      <c r="O44" s="10"/>
    </row>
    <row r="45" spans="1:15" ht="19.5" thickBot="1" x14ac:dyDescent="0.45">
      <c r="A45" s="9">
        <v>43</v>
      </c>
      <c r="B45" s="11">
        <v>2410</v>
      </c>
      <c r="C45" s="12">
        <v>2480</v>
      </c>
      <c r="D45" s="12">
        <v>2480</v>
      </c>
      <c r="E45" s="12">
        <v>2480</v>
      </c>
      <c r="F45" s="12">
        <v>2480</v>
      </c>
      <c r="G45" s="12">
        <v>2480</v>
      </c>
      <c r="H45" s="12">
        <v>2480</v>
      </c>
      <c r="I45" s="12">
        <v>2480</v>
      </c>
      <c r="J45" s="12">
        <v>2480</v>
      </c>
      <c r="K45" s="12">
        <v>2480</v>
      </c>
      <c r="L45" s="12">
        <v>2480</v>
      </c>
      <c r="M45" s="12">
        <v>2480</v>
      </c>
      <c r="O45" s="10"/>
    </row>
    <row r="46" spans="1:15" ht="19.5" thickBot="1" x14ac:dyDescent="0.45">
      <c r="A46" s="9">
        <v>44</v>
      </c>
      <c r="B46" s="11">
        <v>2480</v>
      </c>
      <c r="C46" s="12">
        <v>2550</v>
      </c>
      <c r="D46" s="12">
        <v>2550</v>
      </c>
      <c r="E46" s="12">
        <v>2550</v>
      </c>
      <c r="F46" s="12">
        <v>2550</v>
      </c>
      <c r="G46" s="12">
        <v>2550</v>
      </c>
      <c r="H46" s="12">
        <v>2550</v>
      </c>
      <c r="I46" s="12">
        <v>2550</v>
      </c>
      <c r="J46" s="12">
        <v>2550</v>
      </c>
      <c r="K46" s="12">
        <v>2550</v>
      </c>
      <c r="L46" s="12">
        <v>2550</v>
      </c>
      <c r="M46" s="12">
        <v>2550</v>
      </c>
      <c r="O46" s="10"/>
    </row>
    <row r="47" spans="1:15" ht="19.5" thickBot="1" x14ac:dyDescent="0.45">
      <c r="A47" s="9">
        <v>45</v>
      </c>
      <c r="B47" s="11">
        <v>2550</v>
      </c>
      <c r="C47" s="12">
        <v>2620</v>
      </c>
      <c r="D47" s="12">
        <v>2620</v>
      </c>
      <c r="E47" s="12">
        <v>2620</v>
      </c>
      <c r="F47" s="12">
        <v>2620</v>
      </c>
      <c r="G47" s="12">
        <v>2620</v>
      </c>
      <c r="H47" s="12">
        <v>2620</v>
      </c>
      <c r="I47" s="12">
        <v>2620</v>
      </c>
      <c r="J47" s="12">
        <v>2620</v>
      </c>
      <c r="K47" s="12">
        <v>2620</v>
      </c>
      <c r="L47" s="12">
        <v>2620</v>
      </c>
      <c r="M47" s="12">
        <v>2620</v>
      </c>
      <c r="O47" s="10"/>
    </row>
    <row r="48" spans="1:15" ht="19.5" thickBot="1" x14ac:dyDescent="0.45">
      <c r="A48" s="9">
        <v>46</v>
      </c>
      <c r="B48" s="11">
        <v>2620</v>
      </c>
      <c r="C48" s="12">
        <v>2690</v>
      </c>
      <c r="D48" s="12">
        <v>2690</v>
      </c>
      <c r="E48" s="12">
        <v>2690</v>
      </c>
      <c r="F48" s="12">
        <v>2690</v>
      </c>
      <c r="G48" s="12">
        <v>2690</v>
      </c>
      <c r="H48" s="12">
        <v>2690</v>
      </c>
      <c r="I48" s="12">
        <v>2690</v>
      </c>
      <c r="J48" s="12">
        <v>2690</v>
      </c>
      <c r="K48" s="12">
        <v>2690</v>
      </c>
      <c r="L48" s="12">
        <v>2690</v>
      </c>
      <c r="M48" s="12">
        <v>2690</v>
      </c>
      <c r="O48" s="10"/>
    </row>
    <row r="49" spans="1:15" ht="19.5" thickBot="1" x14ac:dyDescent="0.45">
      <c r="A49" s="9">
        <v>47</v>
      </c>
      <c r="B49" s="11">
        <v>2690</v>
      </c>
      <c r="C49" s="12">
        <v>2760</v>
      </c>
      <c r="D49" s="12">
        <v>2760</v>
      </c>
      <c r="E49" s="12">
        <v>2760</v>
      </c>
      <c r="F49" s="12">
        <v>2760</v>
      </c>
      <c r="G49" s="12">
        <v>2760</v>
      </c>
      <c r="H49" s="12">
        <v>2760</v>
      </c>
      <c r="I49" s="12">
        <v>2760</v>
      </c>
      <c r="J49" s="12">
        <v>2760</v>
      </c>
      <c r="K49" s="12">
        <v>2760</v>
      </c>
      <c r="L49" s="12">
        <v>2760</v>
      </c>
      <c r="M49" s="12">
        <v>2760</v>
      </c>
      <c r="O49" s="10"/>
    </row>
    <row r="50" spans="1:15" ht="19.5" thickBot="1" x14ac:dyDescent="0.45">
      <c r="A50" s="9">
        <v>48</v>
      </c>
      <c r="B50" s="11">
        <v>2760</v>
      </c>
      <c r="C50" s="12">
        <v>2830</v>
      </c>
      <c r="D50" s="12">
        <v>2830</v>
      </c>
      <c r="E50" s="12">
        <v>2830</v>
      </c>
      <c r="F50" s="12">
        <v>2830</v>
      </c>
      <c r="G50" s="12">
        <v>2830</v>
      </c>
      <c r="H50" s="12">
        <v>2830</v>
      </c>
      <c r="I50" s="12">
        <v>2830</v>
      </c>
      <c r="J50" s="12">
        <v>2830</v>
      </c>
      <c r="K50" s="12">
        <v>2830</v>
      </c>
      <c r="L50" s="12">
        <v>2830</v>
      </c>
      <c r="M50" s="12">
        <v>2830</v>
      </c>
      <c r="O50" s="10"/>
    </row>
    <row r="51" spans="1:15" ht="19.5" thickBot="1" x14ac:dyDescent="0.45">
      <c r="A51" s="9">
        <v>49</v>
      </c>
      <c r="B51" s="11">
        <v>2830</v>
      </c>
      <c r="C51" s="12">
        <v>2900</v>
      </c>
      <c r="D51" s="12">
        <v>2900</v>
      </c>
      <c r="E51" s="12">
        <v>2900</v>
      </c>
      <c r="F51" s="12">
        <v>2900</v>
      </c>
      <c r="G51" s="12">
        <v>2900</v>
      </c>
      <c r="H51" s="12">
        <v>2900</v>
      </c>
      <c r="I51" s="12">
        <v>2900</v>
      </c>
      <c r="J51" s="12">
        <v>2900</v>
      </c>
      <c r="K51" s="12">
        <v>2900</v>
      </c>
      <c r="L51" s="12">
        <v>2900</v>
      </c>
      <c r="M51" s="12">
        <v>2900</v>
      </c>
      <c r="O51" s="10"/>
    </row>
    <row r="52" spans="1:15" ht="19.5" thickBot="1" x14ac:dyDescent="0.45">
      <c r="A52" s="9">
        <v>50</v>
      </c>
      <c r="B52" s="11">
        <v>2900</v>
      </c>
      <c r="C52" s="12">
        <v>2970</v>
      </c>
      <c r="D52" s="12">
        <v>2970</v>
      </c>
      <c r="E52" s="12">
        <v>2970</v>
      </c>
      <c r="F52" s="12">
        <v>2970</v>
      </c>
      <c r="G52" s="12">
        <v>2970</v>
      </c>
      <c r="H52" s="12">
        <v>2970</v>
      </c>
      <c r="I52" s="12">
        <v>2970</v>
      </c>
      <c r="J52" s="12">
        <v>2970</v>
      </c>
      <c r="K52" s="12">
        <v>2970</v>
      </c>
      <c r="L52" s="12">
        <v>2970</v>
      </c>
      <c r="M52" s="12">
        <v>2970</v>
      </c>
      <c r="O52" s="10"/>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支援シート</vt:lpstr>
      <vt:lpstr>支給率</vt:lpstr>
      <vt:lpstr>控除額</vt:lpstr>
      <vt:lpstr>支援シート!Print_Area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中村彩花</cp:lastModifiedBy>
  <cp:lastPrinted>2026-06-10T23:51:19Z</cp:lastPrinted>
  <dcterms:created xsi:type="dcterms:W3CDTF">2024-11-13T08:01:33Z</dcterms:created>
  <dcterms:modified xsi:type="dcterms:W3CDTF">2026-06-10T23:56:08Z</dcterms:modified>
</cp:coreProperties>
</file>